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0.xml" ContentType="application/vnd.openxmlformats-officedocument.drawing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theme/themeOverride4.xml" ContentType="application/vnd.openxmlformats-officedocument.themeOverride+xml"/>
  <Override PartName="/xl/charts/chart44.xml" ContentType="application/vnd.openxmlformats-officedocument.drawingml.chart+xml"/>
  <Override PartName="/xl/theme/themeOverride5.xml" ContentType="application/vnd.openxmlformats-officedocument.themeOverride+xml"/>
  <Override PartName="/xl/charts/chart45.xml" ContentType="application/vnd.openxmlformats-officedocument.drawingml.chart+xml"/>
  <Override PartName="/xl/theme/themeOverride6.xml" ContentType="application/vnd.openxmlformats-officedocument.themeOverride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theme/themeOverride7.xml" ContentType="application/vnd.openxmlformats-officedocument.themeOverride+xml"/>
  <Override PartName="/xl/charts/chart48.xml" ContentType="application/vnd.openxmlformats-officedocument.drawingml.chart+xml"/>
  <Override PartName="/xl/theme/themeOverride8.xml" ContentType="application/vnd.openxmlformats-officedocument.themeOverride+xml"/>
  <Override PartName="/xl/charts/chart49.xml" ContentType="application/vnd.openxmlformats-officedocument.drawingml.chart+xml"/>
  <Override PartName="/xl/theme/themeOverride9.xml" ContentType="application/vnd.openxmlformats-officedocument.themeOverride+xml"/>
  <Override PartName="/xl/charts/chart50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Fitxa tècnica" sheetId="2" r:id="rId1"/>
    <sheet name="Index" sheetId="4" r:id="rId2"/>
    <sheet name="Resum" sheetId="7" r:id="rId3"/>
    <sheet name="Taules" sheetId="1" r:id="rId4"/>
    <sheet name="Gràfics" sheetId="3" r:id="rId5"/>
    <sheet name="Comparativa" sheetId="5" r:id="rId6"/>
    <sheet name="Taules comparativa" sheetId="6" state="hidden" r:id="rId7"/>
  </sheets>
  <definedNames>
    <definedName name="_xlnm.Print_Area" localSheetId="5">Comparativa!#REF!</definedName>
    <definedName name="_xlnm.Print_Area" localSheetId="2">Resum!$A$1:$S$59</definedName>
    <definedName name="COM_EVOLUCIÓ">Comparativa!$C$12</definedName>
    <definedName name="COM_GUANYS">Comparativa!$C$176</definedName>
    <definedName name="COM_MOBILITAT">Comparativa!$C$291</definedName>
    <definedName name="COM_PRIMERA_FEINA">Comparativa!$C$54</definedName>
    <definedName name="COM_REQUISITS">Comparativa!$C$93</definedName>
    <definedName name="COM_STISFACCIÓ_FEINA">Comparativa!$C$210</definedName>
    <definedName name="COM_TEMPS_RESERCA">Comparativa!$C$252</definedName>
    <definedName name="COM_TIPUS_CONTRACTE">Comparativa!$C$141</definedName>
  </definedNames>
  <calcPr calcId="145621"/>
</workbook>
</file>

<file path=xl/calcChain.xml><?xml version="1.0" encoding="utf-8"?>
<calcChain xmlns="http://schemas.openxmlformats.org/spreadsheetml/2006/main">
  <c r="AD48" i="7" l="1"/>
  <c r="AD47" i="7"/>
  <c r="Y32" i="7"/>
  <c r="Y31" i="7"/>
  <c r="G12" i="1" l="1"/>
  <c r="G11" i="1"/>
  <c r="D133" i="6" l="1"/>
  <c r="C133" i="6"/>
  <c r="D131" i="6"/>
  <c r="C131" i="6"/>
  <c r="B133" i="6"/>
  <c r="B131" i="6"/>
  <c r="F102" i="6"/>
  <c r="E102" i="6"/>
  <c r="D102" i="6"/>
  <c r="C102" i="6"/>
  <c r="F101" i="6"/>
  <c r="E101" i="6"/>
  <c r="D101" i="6"/>
  <c r="C101" i="6"/>
  <c r="F100" i="6"/>
  <c r="E100" i="6"/>
  <c r="D100" i="6"/>
  <c r="C100" i="6"/>
  <c r="F99" i="6"/>
  <c r="E99" i="6"/>
  <c r="D99" i="6"/>
  <c r="C99" i="6"/>
  <c r="F98" i="6"/>
  <c r="E98" i="6"/>
  <c r="D98" i="6"/>
  <c r="C98" i="6"/>
  <c r="H97" i="6"/>
  <c r="G97" i="6"/>
  <c r="F97" i="6"/>
  <c r="E97" i="6"/>
  <c r="D97" i="6"/>
  <c r="C97" i="6"/>
  <c r="H102" i="6"/>
  <c r="G102" i="6"/>
  <c r="H101" i="6"/>
  <c r="G101" i="6"/>
  <c r="H100" i="6"/>
  <c r="G100" i="6"/>
  <c r="H99" i="6"/>
  <c r="G99" i="6"/>
  <c r="H98" i="6"/>
  <c r="G98" i="6"/>
  <c r="G66" i="6"/>
  <c r="F66" i="6"/>
  <c r="E66" i="6"/>
  <c r="D66" i="6"/>
  <c r="C66" i="6"/>
  <c r="G65" i="6"/>
  <c r="F65" i="6"/>
  <c r="D65" i="6"/>
  <c r="C65" i="6"/>
  <c r="G64" i="6"/>
  <c r="F64" i="6"/>
  <c r="D64" i="6"/>
  <c r="C64" i="6"/>
  <c r="G63" i="6"/>
  <c r="F63" i="6"/>
  <c r="D63" i="6"/>
  <c r="C63" i="6"/>
  <c r="G62" i="6"/>
  <c r="F62" i="6"/>
  <c r="E62" i="6"/>
  <c r="D62" i="6"/>
  <c r="C62" i="6"/>
  <c r="H66" i="6"/>
  <c r="H65" i="6"/>
  <c r="H64" i="6"/>
  <c r="H63" i="6"/>
  <c r="H62" i="6"/>
  <c r="F60" i="6"/>
  <c r="E65" i="6"/>
  <c r="E64" i="6"/>
  <c r="E63" i="6"/>
  <c r="C60" i="6"/>
  <c r="E133" i="6" l="1"/>
  <c r="E131" i="6"/>
  <c r="N557" i="3" l="1"/>
  <c r="H12" i="1" l="1"/>
  <c r="H11" i="1"/>
  <c r="H13" i="1" l="1"/>
  <c r="I11" i="1" s="1"/>
  <c r="F13" i="1"/>
  <c r="G13" i="1" s="1"/>
  <c r="I12" i="1" l="1"/>
  <c r="E35" i="2"/>
  <c r="G35" i="2" s="1"/>
  <c r="D35" i="2"/>
  <c r="G34" i="2"/>
  <c r="F34" i="2"/>
  <c r="B34" i="2"/>
  <c r="G33" i="2"/>
  <c r="F33" i="2"/>
  <c r="B33" i="2"/>
  <c r="D21" i="2"/>
  <c r="F35" i="2" l="1"/>
</calcChain>
</file>

<file path=xl/sharedStrings.xml><?xml version="1.0" encoding="utf-8"?>
<sst xmlns="http://schemas.openxmlformats.org/spreadsheetml/2006/main" count="1593" uniqueCount="476">
  <si>
    <t>POBLACIÓ, MOSTRA I GÈNERE</t>
  </si>
  <si>
    <t>Gènere</t>
  </si>
  <si>
    <t>Dona</t>
  </si>
  <si>
    <t>Home</t>
  </si>
  <si>
    <t>Respostes</t>
  </si>
  <si>
    <t>%</t>
  </si>
  <si>
    <t>ENGINYERIA DE TELECOMUNICACIÓ</t>
  </si>
  <si>
    <t>ENGINYERIA EN ELECTRÒNICA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</si>
  <si>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</si>
  <si>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</si>
  <si>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</si>
  <si>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</si>
  <si>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</si>
  <si>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</si>
  <si>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</si>
  <si>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</si>
  <si>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</si>
  <si>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</si>
  <si>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</si>
  <si>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</si>
  <si>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</si>
  <si>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</si>
  <si>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</si>
  <si>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</si>
  <si>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</si>
  <si>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</si>
  <si>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</si>
  <si>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</si>
  <si>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</si>
  <si>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</si>
  <si>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</si>
  <si>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</si>
  <si>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</si>
  <si>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</si>
  <si>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</si>
  <si>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</si>
  <si>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</si>
  <si>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</si>
  <si>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</si>
  <si>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</si>
  <si>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</si>
  <si>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</si>
  <si>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</si>
  <si>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</si>
  <si>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</si>
  <si>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</si>
  <si>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</si>
  <si>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</si>
  <si>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</si>
  <si>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</si>
  <si>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</si>
  <si>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</si>
  <si>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</si>
  <si>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</si>
  <si>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</si>
  <si>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</si>
  <si>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</si>
  <si>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</si>
  <si>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</si>
  <si>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</si>
  <si>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</si>
  <si>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</si>
  <si>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</si>
  <si>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</si>
  <si>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</si>
  <si>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</si>
  <si>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</si>
  <si>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</si>
  <si>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</si>
  <si>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</si>
  <si>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</si>
  <si>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</si>
  <si>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</si>
  <si>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</si>
  <si>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</si>
  <si>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</si>
  <si>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</si>
  <si>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</si>
  <si>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</si>
  <si>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</si>
  <si>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</si>
  <si>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</si>
  <si>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</si>
  <si>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</si>
  <si>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</si>
  <si>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</si>
  <si>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</si>
  <si>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</si>
  <si>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</si>
  <si>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</si>
  <si>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</si>
  <si>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</si>
  <si>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</si>
  <si>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</si>
  <si>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</si>
  <si>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</si>
  <si>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</si>
  <si>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</si>
  <si>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</si>
  <si>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</si>
  <si>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</si>
  <si>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</si>
  <si>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</si>
  <si>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</si>
  <si>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</si>
  <si>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</si>
  <si>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</si>
  <si>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</si>
  <si>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</si>
  <si>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</si>
  <si>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</si>
  <si>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</si>
  <si>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</si>
  <si>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</si>
  <si>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</si>
  <si>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</si>
  <si>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</si>
  <si>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</si>
  <si>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</si>
  <si>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</si>
  <si>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</si>
  <si>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</si>
  <si>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</si>
  <si>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</si>
  <si>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</si>
  <si>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</si>
  <si>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</si>
  <si>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</si>
  <si>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</si>
  <si>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</si>
  <si>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</si>
  <si>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</si>
  <si>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</si>
  <si>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</si>
  <si>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</si>
  <si>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</si>
  <si>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</si>
  <si>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</si>
  <si>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</si>
  <si>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</si>
  <si>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</si>
  <si>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</si>
  <si>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</si>
  <si>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</si>
  <si>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</si>
  <si>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</si>
  <si>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</si>
  <si>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</si>
  <si>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</si>
  <si>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</si>
  <si>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</si>
  <si>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</si>
  <si>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</si>
  <si>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</si>
  <si>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</si>
  <si>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</si>
  <si>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</si>
  <si>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</si>
  <si>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</si>
  <si>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</si>
  <si>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teòrica</t>
  </si>
  <si>
    <t>Formació pràctica</t>
  </si>
  <si>
    <t>INSTRUMENTALS</t>
  </si>
  <si>
    <t>Informàtica</t>
  </si>
  <si>
    <t>Idiomes</t>
  </si>
  <si>
    <t>Habilitats de documentació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</si>
  <si>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</si>
  <si>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</si>
  <si>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</si>
  <si>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</si>
  <si>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</si>
  <si>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</si>
  <si>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Solució de problemes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</si>
  <si>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</si>
  <si>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</si>
  <si>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</si>
  <si>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</si>
  <si>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</si>
  <si>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</si>
  <si>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</si>
  <si>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</si>
  <si>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</si>
  <si>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</si>
  <si>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</si>
  <si>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</si>
  <si>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</si>
  <si>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</si>
  <si>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</si>
  <si>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</si>
  <si>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</si>
  <si>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</si>
  <si>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</si>
  <si>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</si>
  <si>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</si>
  <si>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</si>
  <si>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</si>
  <si>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</si>
  <si>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</si>
  <si>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</si>
  <si>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</si>
  <si>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</si>
  <si>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</si>
  <si>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</si>
  <si>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</si>
  <si>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</si>
  <si>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</si>
  <si>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</si>
  <si>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</si>
  <si>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</si>
  <si>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</si>
  <si>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</si>
  <si>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</si>
  <si>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</si>
  <si>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</si>
  <si>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</si>
  <si>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</si>
  <si>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</si>
  <si>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</si>
  <si>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</si>
  <si>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</si>
  <si>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</si>
  <si>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</si>
  <si>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</si>
  <si>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</si>
  <si>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</si>
  <si>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</si>
  <si>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</si>
  <si>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</si>
  <si>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</si>
  <si>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</si>
  <si>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</si>
  <si>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</si>
  <si>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</si>
  <si>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</si>
  <si>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</si>
  <si>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</si>
  <si>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</si>
  <si>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</si>
  <si>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ESCOLA TÈCNICA SUPERIOR D'ENGINYERIES DE TELECOMUNICACIÓ DE BARCELONA</t>
  </si>
  <si>
    <t>FITXA TÈCNICA</t>
  </si>
  <si>
    <t>EDICIÓ 2014</t>
  </si>
  <si>
    <t>Població</t>
  </si>
  <si>
    <t>Persones titulades de la promoció del 2009 (curs 2009-2010)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</si>
  <si>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</si>
  <si>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</si>
  <si>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</si>
  <si>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</si>
  <si>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</si>
  <si>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</si>
  <si>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</si>
  <si>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>L’estudi s’ha dut a terme entre el 15 de gener i el 28 de març de 2014.</t>
  </si>
  <si>
    <t xml:space="preserve">Nom del Centre:  </t>
  </si>
  <si>
    <t xml:space="preserve">Titulacions: </t>
  </si>
  <si>
    <t>Enginyeria de Telecomunicació</t>
  </si>
  <si>
    <t>Enginyeria Electrònica</t>
  </si>
  <si>
    <t>CARACTERÍSTIQUES TÈCNIQUES</t>
  </si>
  <si>
    <t>Mostra</t>
  </si>
  <si>
    <t>% Resp.</t>
  </si>
  <si>
    <t>Err.Mostral</t>
  </si>
  <si>
    <t>TOTAL ETSETB</t>
  </si>
  <si>
    <t>TITULATS ANY ACADÈMIC 2006-2007</t>
  </si>
  <si>
    <t>1. PERFIL ENSENYAMENT</t>
  </si>
  <si>
    <t>2. OCUPATS</t>
  </si>
  <si>
    <t xml:space="preserve">2.1 DADES DE LA PRIMERA INSERCIÓ </t>
  </si>
  <si>
    <t>2.4 SATISFACCIÓ AMB LA FEINA ACTUAL</t>
  </si>
  <si>
    <t>2.5 NIVELL I ADEQUACIÓ DE LES COMPETÈNCIES</t>
  </si>
  <si>
    <t>3. GRADUATS NO OCUPATS*</t>
  </si>
  <si>
    <t>* (Nota: inclou graduats que no treballen actualment, però busquen feina i els que no han treballat mai)</t>
  </si>
  <si>
    <t>3.1 ATURATS</t>
  </si>
  <si>
    <t>3.2 INACTIUS</t>
  </si>
  <si>
    <t>4. SATISFACCIÓ, FORMACIÓ CONTINUADA I MOBILITAT</t>
  </si>
  <si>
    <t>5. RENDIMENT ACADÈMIC I ESTATUS SOCIOECONÒMIC</t>
  </si>
  <si>
    <t>Fa 1 any</t>
  </si>
  <si>
    <t>Fa 2 anys</t>
  </si>
  <si>
    <t>Fa 3 anys</t>
  </si>
  <si>
    <t>Fa més de 3 anys</t>
  </si>
  <si>
    <t xml:space="preserve">2.2 SITUACIÓ LABORAL </t>
  </si>
  <si>
    <t>Any d’inici de la feina actual</t>
  </si>
  <si>
    <t>POBLACIÓ I MOSTRA</t>
  </si>
  <si>
    <t>GÈNERE</t>
  </si>
  <si>
    <t>LA FEINA ACTUAL ES LA PRIMERA</t>
  </si>
  <si>
    <t>TEMPS DEDICAT A TROBAR LA PRIMERA FEINA</t>
  </si>
  <si>
    <t>ANY INICI DE LA FEINA ACTUAL</t>
  </si>
  <si>
    <t>JORNADA LABORAL: TEMPS COMPLET</t>
  </si>
  <si>
    <t>ÀMBIT DE L'EMPRESA</t>
  </si>
  <si>
    <t>UBICACIÓ DE LA FEINA</t>
  </si>
  <si>
    <t>GUANYS ANUALS BRUTS</t>
  </si>
  <si>
    <t>Aturats</t>
  </si>
  <si>
    <t>Inactius</t>
  </si>
  <si>
    <t>NÚMERO DE FEINES REBUTJADES</t>
  </si>
  <si>
    <t>SATISFACCIÓ AMB UPC/TITULACIÓ</t>
  </si>
  <si>
    <t>CONTINUACIÓ AMB ELS ESTUDIS</t>
  </si>
  <si>
    <t>NOTA DE L' EXPEDIENT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</si>
  <si>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</si>
  <si>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</si>
  <si>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</si>
  <si>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</si>
  <si>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</si>
  <si>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</si>
  <si>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</si>
  <si>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Requisits desglosat</t>
  </si>
  <si>
    <t>Funcions no pròpies</t>
  </si>
  <si>
    <t>Funcions pròpies</t>
  </si>
  <si>
    <t>Nota: Recull les respostes dels titulats amb contracte temporal</t>
  </si>
  <si>
    <t>NIVELL I ADEQUACI�A LES COMPET�CIES</t>
  </si>
  <si>
    <t>Formació teòrica (nivell - adequació)</t>
  </si>
  <si>
    <t>Documentació</t>
  </si>
  <si>
    <t>Solució de prombles</t>
  </si>
  <si>
    <t>2.3 FACTORS DE CONTRACTACIÓ (MITJANA)</t>
  </si>
  <si>
    <t>2.4 SATISFACCIÓ AMB LA FEINA ACTUAL (MITJANA)</t>
  </si>
  <si>
    <t>2.5 NIVELL I ADEQUACIÓ DE LES COMPETÈNCIES (MITJANA)</t>
  </si>
  <si>
    <t>4. FORMACIÓ CONTINUADA I MOBILITAT</t>
  </si>
  <si>
    <t>Cursos espec.</t>
  </si>
  <si>
    <t>Llicenciatura</t>
  </si>
  <si>
    <t>Postgrau/màster</t>
  </si>
  <si>
    <t>Doctorat</t>
  </si>
  <si>
    <t>Durant els estudis</t>
  </si>
  <si>
    <t>Laboralment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</si>
  <si>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</si>
  <si>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</si>
  <si>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</si>
  <si>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</si>
  <si>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</si>
  <si>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</si>
  <si>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</si>
  <si>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</si>
  <si>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</si>
  <si>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</si>
  <si>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</si>
  <si>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</si>
  <si>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</si>
  <si>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</si>
  <si>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</si>
  <si>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</si>
  <si>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</si>
  <si>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</si>
  <si>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</si>
  <si>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</si>
  <si>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</si>
  <si>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</si>
  <si>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</si>
  <si>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</si>
  <si>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</si>
  <si>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</si>
  <si>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</si>
  <si>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</si>
  <si>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</si>
  <si>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</si>
  <si>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</si>
  <si>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</si>
  <si>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</si>
  <si>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</si>
  <si>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</si>
  <si>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</si>
  <si>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</si>
  <si>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</si>
  <si>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</si>
  <si>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</si>
  <si>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EVOLUCIÓ DE L' ESTATUS D'INSERCIÓ</t>
  </si>
  <si>
    <t xml:space="preserve">EVOLUCIÓ DE TEMPS D'INSERCIÓ A LA PRIMERA FEINA </t>
  </si>
  <si>
    <t xml:space="preserve">REQUISITS PER A LA FEINA ACTUAL </t>
  </si>
  <si>
    <t xml:space="preserve"> </t>
  </si>
  <si>
    <t>Nota: Sou brut anual</t>
  </si>
  <si>
    <t xml:space="preserve">         </t>
  </si>
  <si>
    <t xml:space="preserve">TEMPS DE RECERCA DE FEINA (només pels aturats) </t>
  </si>
  <si>
    <t>TAULES COMPARATIVES</t>
  </si>
  <si>
    <t>SI      1998</t>
  </si>
  <si>
    <t>No ha treballat mai</t>
  </si>
  <si>
    <t>Aturat</t>
  </si>
  <si>
    <t>Ocupat</t>
  </si>
  <si>
    <t>E. Telec.</t>
  </si>
  <si>
    <t>E. Elec.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</si>
  <si>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</si>
  <si>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</si>
  <si>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</si>
  <si>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</si>
  <si>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</si>
  <si>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</si>
  <si>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</si>
  <si>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</si>
  <si>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</si>
  <si>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</si>
  <si>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</si>
  <si>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</si>
  <si>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</si>
  <si>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</si>
  <si>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</si>
  <si>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</si>
  <si>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COTNRACTE</t>
  </si>
  <si>
    <t>SENSE CONTRACTE</t>
  </si>
  <si>
    <t>NS/NC</t>
  </si>
  <si>
    <t>Menys 
9.000 €</t>
  </si>
  <si>
    <t>9.000 €
12.000 €</t>
  </si>
  <si>
    <t>12.000 €
15.000 €</t>
  </si>
  <si>
    <t>15.000 €
18.000 €</t>
  </si>
  <si>
    <t>18.000 €
24.000 €</t>
  </si>
  <si>
    <t>24.000 €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</si>
  <si>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</si>
  <si>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</si>
  <si>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</si>
  <si>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</si>
  <si>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</si>
  <si>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</si>
  <si>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</si>
  <si>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</si>
  <si>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</si>
  <si>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</si>
  <si>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</si>
  <si>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</si>
  <si>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</si>
  <si>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TITULATS ANY ACADÈMIC 2009-2010</t>
  </si>
  <si>
    <t>ENG. DE TELECOMUNICACIÓ</t>
  </si>
  <si>
    <t>ENG. ELECTRÒNICA</t>
  </si>
  <si>
    <t>Comparativa de l'evolució de titulats (Edició 2008/2011/2014)</t>
  </si>
  <si>
    <t xml:space="preserve">        Enllaç als gràfics (totes les edicions)</t>
  </si>
  <si>
    <t xml:space="preserve">        Enllaç a les taules (edició 2014)</t>
  </si>
  <si>
    <t xml:space="preserve">        Enllaç als gràfics (edició 2014) </t>
  </si>
  <si>
    <t>PRINCIPALS INDICADORS</t>
  </si>
  <si>
    <t/>
  </si>
  <si>
    <t>Nom de la titulació</t>
  </si>
  <si>
    <t>REQUISITS PER LA FEINA</t>
  </si>
  <si>
    <t>Les funcions són les pròpies del nivell de titulació exigit?</t>
  </si>
  <si>
    <t>No aplica</t>
  </si>
  <si>
    <t>Ns/Nc</t>
  </si>
  <si>
    <t>Sí (funcions pròpies)</t>
  </si>
  <si>
    <t>% del N total de subtabla</t>
  </si>
  <si>
    <t>SATISFACCIÓ</t>
  </si>
  <si>
    <t>Repetirien la carrera</t>
  </si>
  <si>
    <t>Repetirien la universitat</t>
  </si>
  <si>
    <t>empleab8_rec</t>
  </si>
  <si>
    <t>Recuento</t>
  </si>
  <si>
    <t>% del N de fila</t>
  </si>
  <si>
    <t>Media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</si>
  <si>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</si>
  <si>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</si>
  <si>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</si>
  <si>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</si>
  <si>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</si>
  <si>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</si>
  <si>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</si>
  <si>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</si>
  <si>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</si>
  <si>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</si>
  <si>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</si>
  <si>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</si>
  <si>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</si>
  <si>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</si>
  <si>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</si>
  <si>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</si>
  <si>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</si>
  <si>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</si>
  <si>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</si>
  <si>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</si>
  <si>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</si>
  <si>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</si>
  <si>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</si>
  <si>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</si>
  <si>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</si>
  <si>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</si>
  <si>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</si>
  <si>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</si>
  <si>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</si>
  <si>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 xml:space="preserve">Aturats </t>
  </si>
  <si>
    <t xml:space="preserve">Inactiu </t>
  </si>
  <si>
    <t xml:space="preserve">* Només contesten els graduats que treballen actualment o que han treballat </t>
  </si>
  <si>
    <t>VIA D'ACCÉS</t>
  </si>
  <si>
    <t>Només contesten els autònoms</t>
  </si>
  <si>
    <t>No contesten els becaris</t>
  </si>
  <si>
    <t xml:space="preserve">No contesten els becaris, els sense contracte i els autònoms per compte propi. </t>
  </si>
  <si>
    <t>2.3 FACTORS DE CONTRACTACIÓ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</si>
  <si>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</si>
  <si>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</si>
  <si>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</si>
  <si>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</si>
  <si>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</si>
  <si>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Jornada de treball a temps complet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</si>
</sst>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###.0%"/>
    <numFmt numFmtId="167" formatCode="#,###.00"/>
    <numFmt numFmtId="168" formatCode="0.0%"/>
    <numFmt numFmtId="169" formatCode="###0.00"/>
    <numFmt numFmtId="170" formatCode="####.00"/>
  </numFmts>
  <fonts count="62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.3"/>
      <color rgb="FF6699CC"/>
      <name val="Arial"/>
      <family val="2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 Bold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42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</borders>
  <cellStyleXfs count="6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3" applyNumberFormat="0" applyFill="0" applyAlignment="0" applyProtection="0"/>
    <xf numFmtId="0" fontId="6" fillId="0" borderId="24" applyNumberFormat="0" applyFill="0" applyAlignment="0" applyProtection="0"/>
    <xf numFmtId="0" fontId="7" fillId="3" borderId="25" applyNumberFormat="0" applyAlignment="0" applyProtection="0"/>
    <xf numFmtId="0" fontId="10" fillId="4" borderId="0" applyNumberFormat="0" applyBorder="0" applyAlignment="0" applyProtection="0"/>
    <xf numFmtId="0" fontId="27" fillId="2" borderId="1"/>
    <xf numFmtId="0" fontId="27" fillId="2" borderId="1"/>
    <xf numFmtId="0" fontId="10" fillId="4" borderId="1" applyNumberFormat="0" applyBorder="0" applyAlignment="0" applyProtection="0"/>
    <xf numFmtId="0" fontId="4" fillId="2" borderId="1"/>
    <xf numFmtId="0" fontId="6" fillId="2" borderId="24" applyNumberFormat="0" applyFill="0" applyAlignment="0" applyProtection="0"/>
    <xf numFmtId="0" fontId="5" fillId="2" borderId="23" applyNumberFormat="0" applyFill="0" applyAlignment="0" applyProtection="0"/>
    <xf numFmtId="0" fontId="6" fillId="2" borderId="1" applyNumberFormat="0" applyFill="0" applyBorder="0" applyAlignment="0" applyProtection="0"/>
    <xf numFmtId="44" fontId="27" fillId="2" borderId="1" applyFont="0" applyFill="0" applyBorder="0" applyAlignment="0" applyProtection="0"/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27" fillId="2" borderId="1"/>
    <xf numFmtId="0" fontId="27" fillId="2" borderId="1"/>
  </cellStyleXfs>
  <cellXfs count="409">
    <xf numFmtId="0" fontId="0" fillId="0" borderId="0" xfId="0"/>
    <xf numFmtId="0" fontId="1" fillId="2" borderId="1" xfId="1" applyFont="1" applyFill="1" applyBorder="1"/>
    <xf numFmtId="0" fontId="3" fillId="2" borderId="2" xfId="15" applyFont="1" applyFill="1" applyBorder="1" applyAlignment="1">
      <alignment horizontal="left" vertical="top" wrapText="1"/>
    </xf>
    <xf numFmtId="0" fontId="3" fillId="2" borderId="3" xfId="16" applyFont="1" applyFill="1" applyBorder="1" applyAlignment="1">
      <alignment horizontal="left" vertical="top" wrapText="1"/>
    </xf>
    <xf numFmtId="0" fontId="3" fillId="2" borderId="4" xfId="17" applyFont="1" applyFill="1" applyBorder="1" applyAlignment="1">
      <alignment horizontal="left" vertical="top" wrapText="1"/>
    </xf>
    <xf numFmtId="164" fontId="3" fillId="2" borderId="14" xfId="18" applyNumberFormat="1" applyFont="1" applyFill="1" applyBorder="1" applyAlignment="1">
      <alignment horizontal="right" vertical="center"/>
    </xf>
    <xf numFmtId="165" fontId="3" fillId="2" borderId="15" xfId="19" applyNumberFormat="1" applyFont="1" applyFill="1" applyBorder="1" applyAlignment="1">
      <alignment horizontal="right" vertical="center"/>
    </xf>
    <xf numFmtId="164" fontId="3" fillId="2" borderId="15" xfId="20" applyNumberFormat="1" applyFont="1" applyFill="1" applyBorder="1" applyAlignment="1">
      <alignment horizontal="right" vertical="center"/>
    </xf>
    <xf numFmtId="165" fontId="3" fillId="2" borderId="16" xfId="21" applyNumberFormat="1" applyFont="1" applyFill="1" applyBorder="1" applyAlignment="1">
      <alignment horizontal="right" vertical="center"/>
    </xf>
    <xf numFmtId="164" fontId="3" fillId="2" borderId="17" xfId="22" applyNumberFormat="1" applyFont="1" applyFill="1" applyBorder="1" applyAlignment="1">
      <alignment horizontal="right" vertical="center"/>
    </xf>
    <xf numFmtId="165" fontId="3" fillId="2" borderId="18" xfId="23" applyNumberFormat="1" applyFont="1" applyFill="1" applyBorder="1" applyAlignment="1">
      <alignment horizontal="right" vertical="center"/>
    </xf>
    <xf numFmtId="164" fontId="3" fillId="2" borderId="18" xfId="24" applyNumberFormat="1" applyFont="1" applyFill="1" applyBorder="1" applyAlignment="1">
      <alignment horizontal="right" vertical="center"/>
    </xf>
    <xf numFmtId="165" fontId="3" fillId="2" borderId="19" xfId="25" applyNumberFormat="1" applyFont="1" applyFill="1" applyBorder="1" applyAlignment="1">
      <alignment horizontal="right" vertical="center"/>
    </xf>
    <xf numFmtId="164" fontId="3" fillId="2" borderId="20" xfId="26" applyNumberFormat="1" applyFont="1" applyFill="1" applyBorder="1" applyAlignment="1">
      <alignment horizontal="right" vertical="center"/>
    </xf>
    <xf numFmtId="165" fontId="3" fillId="2" borderId="21" xfId="27" applyNumberFormat="1" applyFont="1" applyFill="1" applyBorder="1" applyAlignment="1">
      <alignment horizontal="right" vertical="center"/>
    </xf>
    <xf numFmtId="164" fontId="3" fillId="2" borderId="21" xfId="28" applyNumberFormat="1" applyFont="1" applyFill="1" applyBorder="1" applyAlignment="1">
      <alignment horizontal="right" vertical="center"/>
    </xf>
    <xf numFmtId="165" fontId="3" fillId="2" borderId="22" xfId="29" applyNumberFormat="1" applyFont="1" applyFill="1" applyBorder="1" applyAlignment="1">
      <alignment horizontal="right" vertical="center"/>
    </xf>
    <xf numFmtId="166" fontId="3" fillId="2" borderId="21" xfId="30" applyNumberFormat="1" applyFont="1" applyFill="1" applyBorder="1" applyAlignment="1">
      <alignment horizontal="right" vertical="center"/>
    </xf>
    <xf numFmtId="4" fontId="3" fillId="2" borderId="15" xfId="33" applyNumberFormat="1" applyFont="1" applyFill="1" applyBorder="1" applyAlignment="1">
      <alignment horizontal="right" vertical="center"/>
    </xf>
    <xf numFmtId="4" fontId="3" fillId="2" borderId="16" xfId="34" applyNumberFormat="1" applyFont="1" applyFill="1" applyBorder="1" applyAlignment="1">
      <alignment horizontal="right" vertical="center"/>
    </xf>
    <xf numFmtId="4" fontId="3" fillId="2" borderId="18" xfId="35" applyNumberFormat="1" applyFont="1" applyFill="1" applyBorder="1" applyAlignment="1">
      <alignment horizontal="right" vertical="center"/>
    </xf>
    <xf numFmtId="4" fontId="3" fillId="2" borderId="19" xfId="36" applyNumberFormat="1" applyFont="1" applyFill="1" applyBorder="1" applyAlignment="1">
      <alignment horizontal="right" vertical="center"/>
    </xf>
    <xf numFmtId="4" fontId="3" fillId="2" borderId="21" xfId="37" applyNumberFormat="1" applyFont="1" applyFill="1" applyBorder="1" applyAlignment="1">
      <alignment horizontal="right" vertical="center"/>
    </xf>
    <xf numFmtId="4" fontId="3" fillId="2" borderId="22" xfId="38" applyNumberFormat="1" applyFont="1" applyFill="1" applyBorder="1" applyAlignment="1">
      <alignment horizontal="right" vertical="center"/>
    </xf>
    <xf numFmtId="167" fontId="3" fillId="2" borderId="18" xfId="39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48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48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0" borderId="0" xfId="0" applyFont="1"/>
    <xf numFmtId="0" fontId="19" fillId="2" borderId="26" xfId="0" applyFont="1" applyFill="1" applyBorder="1"/>
    <xf numFmtId="0" fontId="17" fillId="2" borderId="26" xfId="0" applyFont="1" applyFill="1" applyBorder="1"/>
    <xf numFmtId="0" fontId="0" fillId="0" borderId="26" xfId="0" applyBorder="1"/>
    <xf numFmtId="0" fontId="19" fillId="2" borderId="0" xfId="0" applyFont="1" applyFill="1"/>
    <xf numFmtId="0" fontId="7" fillId="8" borderId="27" xfId="49" applyFill="1" applyBorder="1" applyAlignment="1">
      <alignment horizontal="center"/>
    </xf>
    <xf numFmtId="0" fontId="20" fillId="8" borderId="27" xfId="49" applyFont="1" applyFill="1" applyBorder="1" applyAlignment="1">
      <alignment horizontal="center"/>
    </xf>
    <xf numFmtId="0" fontId="0" fillId="0" borderId="0" xfId="0" applyAlignment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0" fillId="0" borderId="31" xfId="46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9" fillId="0" borderId="38" xfId="46" applyNumberFormat="1" applyFont="1" applyBorder="1" applyAlignment="1">
      <alignment horizontal="center" vertical="center"/>
    </xf>
    <xf numFmtId="168" fontId="9" fillId="0" borderId="39" xfId="46" applyNumberFormat="1" applyFont="1" applyBorder="1" applyAlignment="1">
      <alignment horizontal="center" vertical="center"/>
    </xf>
    <xf numFmtId="0" fontId="12" fillId="5" borderId="40" xfId="48" applyFont="1" applyFill="1" applyBorder="1" applyAlignment="1">
      <alignment vertical="center"/>
    </xf>
    <xf numFmtId="0" fontId="23" fillId="9" borderId="41" xfId="50" applyFont="1" applyFill="1" applyBorder="1"/>
    <xf numFmtId="0" fontId="3" fillId="10" borderId="11" xfId="12" applyFont="1" applyFill="1" applyBorder="1" applyAlignment="1">
      <alignment horizontal="center" vertical="center" wrapText="1"/>
    </xf>
    <xf numFmtId="0" fontId="3" fillId="10" borderId="12" xfId="13" applyFont="1" applyFill="1" applyBorder="1" applyAlignment="1">
      <alignment horizontal="center" vertical="center" wrapText="1"/>
    </xf>
    <xf numFmtId="0" fontId="3" fillId="10" borderId="13" xfId="14" applyFont="1" applyFill="1" applyBorder="1" applyAlignment="1">
      <alignment horizontal="center" vertical="center" wrapText="1"/>
    </xf>
    <xf numFmtId="0" fontId="24" fillId="9" borderId="1" xfId="50" applyFont="1" applyFill="1" applyBorder="1"/>
    <xf numFmtId="0" fontId="25" fillId="5" borderId="0" xfId="0" applyFont="1" applyFill="1" applyAlignment="1">
      <alignment vertical="center"/>
    </xf>
    <xf numFmtId="0" fontId="2" fillId="2" borderId="1" xfId="2" applyFont="1" applyFill="1" applyBorder="1" applyAlignment="1">
      <alignment vertical="center" wrapText="1"/>
    </xf>
    <xf numFmtId="164" fontId="3" fillId="2" borderId="14" xfId="20" applyNumberFormat="1" applyFont="1" applyFill="1" applyBorder="1" applyAlignment="1">
      <alignment horizontal="right" vertical="center"/>
    </xf>
    <xf numFmtId="164" fontId="3" fillId="2" borderId="17" xfId="20" applyNumberFormat="1" applyFont="1" applyFill="1" applyBorder="1" applyAlignment="1">
      <alignment horizontal="right" vertical="center"/>
    </xf>
    <xf numFmtId="165" fontId="3" fillId="2" borderId="19" xfId="21" applyNumberFormat="1" applyFont="1" applyFill="1" applyBorder="1" applyAlignment="1">
      <alignment horizontal="right" vertical="center"/>
    </xf>
    <xf numFmtId="164" fontId="3" fillId="2" borderId="20" xfId="20" applyNumberFormat="1" applyFont="1" applyFill="1" applyBorder="1" applyAlignment="1">
      <alignment horizontal="right" vertical="center"/>
    </xf>
    <xf numFmtId="165" fontId="3" fillId="2" borderId="22" xfId="21" applyNumberFormat="1" applyFont="1" applyFill="1" applyBorder="1" applyAlignment="1">
      <alignment horizontal="right" vertical="center"/>
    </xf>
    <xf numFmtId="0" fontId="26" fillId="9" borderId="1" xfId="50" applyFont="1" applyFill="1" applyBorder="1"/>
    <xf numFmtId="164" fontId="10" fillId="0" borderId="0" xfId="0" applyNumberFormat="1" applyFont="1"/>
    <xf numFmtId="0" fontId="29" fillId="2" borderId="50" xfId="51" applyFont="1" applyBorder="1" applyAlignment="1">
      <alignment horizontal="left" vertical="top" wrapText="1"/>
    </xf>
    <xf numFmtId="164" fontId="29" fillId="2" borderId="62" xfId="51" applyNumberFormat="1" applyFont="1" applyBorder="1" applyAlignment="1">
      <alignment horizontal="right" vertical="top"/>
    </xf>
    <xf numFmtId="165" fontId="29" fillId="2" borderId="63" xfId="51" applyNumberFormat="1" applyFont="1" applyBorder="1" applyAlignment="1">
      <alignment horizontal="right" vertical="top"/>
    </xf>
    <xf numFmtId="164" fontId="29" fillId="2" borderId="63" xfId="51" applyNumberFormat="1" applyFont="1" applyBorder="1" applyAlignment="1">
      <alignment horizontal="right" vertical="top"/>
    </xf>
    <xf numFmtId="165" fontId="29" fillId="2" borderId="64" xfId="51" applyNumberFormat="1" applyFont="1" applyBorder="1" applyAlignment="1">
      <alignment horizontal="right" vertical="top"/>
    </xf>
    <xf numFmtId="0" fontId="29" fillId="2" borderId="54" xfId="51" applyFont="1" applyBorder="1" applyAlignment="1">
      <alignment horizontal="left" vertical="top" wrapText="1"/>
    </xf>
    <xf numFmtId="164" fontId="29" fillId="2" borderId="65" xfId="51" applyNumberFormat="1" applyFont="1" applyBorder="1" applyAlignment="1">
      <alignment horizontal="right" vertical="top"/>
    </xf>
    <xf numFmtId="165" fontId="29" fillId="2" borderId="66" xfId="51" applyNumberFormat="1" applyFont="1" applyBorder="1" applyAlignment="1">
      <alignment horizontal="right" vertical="top"/>
    </xf>
    <xf numFmtId="164" fontId="29" fillId="2" borderId="66" xfId="51" applyNumberFormat="1" applyFont="1" applyBorder="1" applyAlignment="1">
      <alignment horizontal="right" vertical="top"/>
    </xf>
    <xf numFmtId="165" fontId="29" fillId="2" borderId="67" xfId="51" applyNumberFormat="1" applyFont="1" applyBorder="1" applyAlignment="1">
      <alignment horizontal="right" vertical="top"/>
    </xf>
    <xf numFmtId="0" fontId="29" fillId="2" borderId="58" xfId="51" applyFont="1" applyBorder="1" applyAlignment="1">
      <alignment horizontal="left" vertical="top" wrapText="1"/>
    </xf>
    <xf numFmtId="164" fontId="29" fillId="2" borderId="68" xfId="51" applyNumberFormat="1" applyFont="1" applyBorder="1" applyAlignment="1">
      <alignment horizontal="right" vertical="top"/>
    </xf>
    <xf numFmtId="165" fontId="29" fillId="2" borderId="69" xfId="51" applyNumberFormat="1" applyFont="1" applyBorder="1" applyAlignment="1">
      <alignment horizontal="right" vertical="top"/>
    </xf>
    <xf numFmtId="164" fontId="29" fillId="2" borderId="69" xfId="51" applyNumberFormat="1" applyFont="1" applyBorder="1" applyAlignment="1">
      <alignment horizontal="right" vertical="top"/>
    </xf>
    <xf numFmtId="165" fontId="29" fillId="2" borderId="70" xfId="51" applyNumberFormat="1" applyFont="1" applyBorder="1" applyAlignment="1">
      <alignment horizontal="right" vertical="top"/>
    </xf>
    <xf numFmtId="0" fontId="29" fillId="10" borderId="59" xfId="51" applyFont="1" applyFill="1" applyBorder="1" applyAlignment="1">
      <alignment horizontal="center" wrapText="1"/>
    </xf>
    <xf numFmtId="0" fontId="29" fillId="10" borderId="60" xfId="51" applyFont="1" applyFill="1" applyBorder="1" applyAlignment="1">
      <alignment horizontal="center" wrapText="1"/>
    </xf>
    <xf numFmtId="0" fontId="10" fillId="9" borderId="1" xfId="0" applyFont="1" applyFill="1" applyBorder="1"/>
    <xf numFmtId="0" fontId="30" fillId="9" borderId="1" xfId="15" applyFont="1" applyFill="1" applyBorder="1" applyAlignment="1">
      <alignment horizontal="left" vertical="top" wrapText="1"/>
    </xf>
    <xf numFmtId="165" fontId="30" fillId="9" borderId="1" xfId="19" applyNumberFormat="1" applyFont="1" applyFill="1" applyBorder="1" applyAlignment="1">
      <alignment horizontal="right" vertical="center"/>
    </xf>
    <xf numFmtId="165" fontId="30" fillId="9" borderId="1" xfId="21" applyNumberFormat="1" applyFont="1" applyFill="1" applyBorder="1" applyAlignment="1">
      <alignment horizontal="right" vertical="center"/>
    </xf>
    <xf numFmtId="0" fontId="30" fillId="9" borderId="1" xfId="16" applyFont="1" applyFill="1" applyBorder="1" applyAlignment="1">
      <alignment horizontal="left" vertical="top" wrapText="1"/>
    </xf>
    <xf numFmtId="165" fontId="30" fillId="9" borderId="1" xfId="23" applyNumberFormat="1" applyFont="1" applyFill="1" applyBorder="1" applyAlignment="1">
      <alignment horizontal="right" vertical="center"/>
    </xf>
    <xf numFmtId="165" fontId="30" fillId="9" borderId="1" xfId="25" applyNumberFormat="1" applyFont="1" applyFill="1" applyBorder="1" applyAlignment="1">
      <alignment horizontal="right" vertical="center"/>
    </xf>
    <xf numFmtId="4" fontId="30" fillId="9" borderId="1" xfId="33" applyNumberFormat="1" applyFont="1" applyFill="1" applyBorder="1" applyAlignment="1">
      <alignment horizontal="right" vertical="center"/>
    </xf>
    <xf numFmtId="4" fontId="30" fillId="9" borderId="1" xfId="35" applyNumberFormat="1" applyFont="1" applyFill="1" applyBorder="1" applyAlignment="1">
      <alignment horizontal="right" vertical="center"/>
    </xf>
    <xf numFmtId="0" fontId="30" fillId="9" borderId="1" xfId="51" applyFont="1" applyFill="1" applyBorder="1" applyAlignment="1">
      <alignment horizontal="left" vertical="top" wrapText="1"/>
    </xf>
    <xf numFmtId="165" fontId="30" fillId="9" borderId="1" xfId="51" applyNumberFormat="1" applyFont="1" applyFill="1" applyBorder="1" applyAlignment="1">
      <alignment horizontal="right" vertical="top"/>
    </xf>
    <xf numFmtId="0" fontId="23" fillId="9" borderId="71" xfId="50" applyFont="1" applyFill="1" applyBorder="1"/>
    <xf numFmtId="0" fontId="31" fillId="5" borderId="71" xfId="0" applyFont="1" applyFill="1" applyBorder="1" applyAlignment="1">
      <alignment vertical="center"/>
    </xf>
    <xf numFmtId="0" fontId="32" fillId="9" borderId="71" xfId="50" applyFont="1" applyFill="1" applyBorder="1"/>
    <xf numFmtId="0" fontId="33" fillId="9" borderId="71" xfId="50" applyFont="1" applyFill="1" applyBorder="1"/>
    <xf numFmtId="0" fontId="34" fillId="9" borderId="71" xfId="50" applyFont="1" applyFill="1" applyBorder="1"/>
    <xf numFmtId="0" fontId="21" fillId="0" borderId="71" xfId="0" applyFont="1" applyBorder="1"/>
    <xf numFmtId="0" fontId="29" fillId="2" borderId="1" xfId="51" applyFont="1" applyBorder="1" applyAlignment="1">
      <alignment horizontal="left" vertical="top" wrapText="1"/>
    </xf>
    <xf numFmtId="164" fontId="29" fillId="2" borderId="1" xfId="51" applyNumberFormat="1" applyFont="1" applyBorder="1" applyAlignment="1">
      <alignment horizontal="right" vertical="top"/>
    </xf>
    <xf numFmtId="165" fontId="29" fillId="2" borderId="1" xfId="51" applyNumberFormat="1" applyFont="1" applyBorder="1" applyAlignment="1">
      <alignment horizontal="right" vertical="top"/>
    </xf>
    <xf numFmtId="164" fontId="30" fillId="9" borderId="1" xfId="51" applyNumberFormat="1" applyFont="1" applyFill="1" applyBorder="1" applyAlignment="1">
      <alignment horizontal="right" vertical="top"/>
    </xf>
    <xf numFmtId="0" fontId="35" fillId="5" borderId="1" xfId="48" applyFont="1" applyFill="1" applyBorder="1" applyAlignment="1">
      <alignment vertical="center"/>
    </xf>
    <xf numFmtId="0" fontId="0" fillId="9" borderId="1" xfId="0" applyFont="1" applyFill="1" applyBorder="1"/>
    <xf numFmtId="0" fontId="36" fillId="9" borderId="1" xfId="15" applyFont="1" applyFill="1" applyBorder="1" applyAlignment="1">
      <alignment horizontal="left" vertical="top" wrapText="1"/>
    </xf>
    <xf numFmtId="0" fontId="36" fillId="9" borderId="1" xfId="16" applyFont="1" applyFill="1" applyBorder="1" applyAlignment="1">
      <alignment horizontal="left" vertical="top" wrapText="1"/>
    </xf>
    <xf numFmtId="0" fontId="31" fillId="0" borderId="71" xfId="0" applyFont="1" applyBorder="1"/>
    <xf numFmtId="0" fontId="31" fillId="5" borderId="1" xfId="0" applyFont="1" applyFill="1" applyBorder="1" applyAlignment="1">
      <alignment vertical="center"/>
    </xf>
    <xf numFmtId="0" fontId="32" fillId="9" borderId="1" xfId="50" applyFont="1" applyFill="1" applyBorder="1"/>
    <xf numFmtId="0" fontId="33" fillId="9" borderId="1" xfId="50" applyFont="1" applyFill="1" applyBorder="1"/>
    <xf numFmtId="0" fontId="31" fillId="0" borderId="1" xfId="0" applyFont="1" applyBorder="1"/>
    <xf numFmtId="9" fontId="30" fillId="9" borderId="1" xfId="46" applyFont="1" applyFill="1" applyBorder="1" applyAlignment="1">
      <alignment horizontal="right" vertical="center"/>
    </xf>
    <xf numFmtId="164" fontId="30" fillId="9" borderId="1" xfId="18" applyNumberFormat="1" applyFont="1" applyFill="1" applyBorder="1" applyAlignment="1">
      <alignment horizontal="right" vertical="center"/>
    </xf>
    <xf numFmtId="164" fontId="30" fillId="9" borderId="1" xfId="20" applyNumberFormat="1" applyFont="1" applyFill="1" applyBorder="1" applyAlignment="1">
      <alignment horizontal="right" vertical="center"/>
    </xf>
    <xf numFmtId="164" fontId="30" fillId="9" borderId="1" xfId="22" applyNumberFormat="1" applyFont="1" applyFill="1" applyBorder="1" applyAlignment="1">
      <alignment horizontal="right" vertical="center"/>
    </xf>
    <xf numFmtId="164" fontId="30" fillId="9" borderId="1" xfId="24" applyNumberFormat="1" applyFont="1" applyFill="1" applyBorder="1" applyAlignment="1">
      <alignment horizontal="right" vertical="center"/>
    </xf>
    <xf numFmtId="0" fontId="29" fillId="10" borderId="59" xfId="51" applyFont="1" applyFill="1" applyBorder="1" applyAlignment="1">
      <alignment horizontal="center" vertical="center" wrapText="1"/>
    </xf>
    <xf numFmtId="0" fontId="29" fillId="10" borderId="60" xfId="51" applyFont="1" applyFill="1" applyBorder="1" applyAlignment="1">
      <alignment horizontal="center" vertical="center" wrapText="1"/>
    </xf>
    <xf numFmtId="0" fontId="29" fillId="10" borderId="61" xfId="51" applyFont="1" applyFill="1" applyBorder="1" applyAlignment="1">
      <alignment horizontal="center" vertical="center" wrapText="1"/>
    </xf>
    <xf numFmtId="0" fontId="10" fillId="0" borderId="0" xfId="0" applyFont="1"/>
    <xf numFmtId="9" fontId="10" fillId="0" borderId="0" xfId="46" applyFont="1"/>
    <xf numFmtId="0" fontId="10" fillId="0" borderId="1" xfId="0" applyFont="1" applyBorder="1"/>
    <xf numFmtId="0" fontId="30" fillId="2" borderId="1" xfId="52" applyFont="1" applyBorder="1" applyAlignment="1">
      <alignment horizontal="left" vertical="top" wrapText="1"/>
    </xf>
    <xf numFmtId="169" fontId="30" fillId="2" borderId="1" xfId="52" applyNumberFormat="1" applyFont="1" applyBorder="1" applyAlignment="1">
      <alignment horizontal="right" vertical="top"/>
    </xf>
    <xf numFmtId="170" fontId="30" fillId="2" borderId="1" xfId="52" applyNumberFormat="1" applyFont="1" applyBorder="1" applyAlignment="1">
      <alignment horizontal="right" vertical="top"/>
    </xf>
    <xf numFmtId="0" fontId="4" fillId="5" borderId="1" xfId="54" applyFill="1" applyAlignment="1">
      <alignment vertical="center"/>
    </xf>
    <xf numFmtId="0" fontId="6" fillId="5" borderId="1" xfId="55" applyFill="1" applyBorder="1" applyAlignment="1">
      <alignment vertical="center"/>
    </xf>
    <xf numFmtId="0" fontId="4" fillId="5" borderId="1" xfId="54" applyFill="1" applyBorder="1" applyAlignment="1">
      <alignment vertical="center"/>
    </xf>
    <xf numFmtId="0" fontId="12" fillId="5" borderId="1" xfId="55" applyFont="1" applyFill="1" applyBorder="1" applyAlignment="1">
      <alignment vertical="center"/>
    </xf>
    <xf numFmtId="0" fontId="13" fillId="5" borderId="1" xfId="54" applyFont="1" applyFill="1" applyBorder="1" applyAlignment="1">
      <alignment vertical="center"/>
    </xf>
    <xf numFmtId="0" fontId="4" fillId="2" borderId="1" xfId="54"/>
    <xf numFmtId="0" fontId="38" fillId="2" borderId="1" xfId="54" applyFont="1"/>
    <xf numFmtId="0" fontId="14" fillId="2" borderId="1" xfId="56" applyFont="1" applyBorder="1" applyAlignment="1">
      <alignment horizontal="left"/>
    </xf>
    <xf numFmtId="0" fontId="39" fillId="2" borderId="72" xfId="54" applyFont="1" applyBorder="1"/>
    <xf numFmtId="0" fontId="40" fillId="2" borderId="73" xfId="54" applyFont="1" applyBorder="1"/>
    <xf numFmtId="0" fontId="40" fillId="2" borderId="74" xfId="54" applyFont="1" applyBorder="1"/>
    <xf numFmtId="0" fontId="40" fillId="2" borderId="1" xfId="54" applyFont="1"/>
    <xf numFmtId="0" fontId="39" fillId="2" borderId="75" xfId="54" applyFont="1" applyBorder="1"/>
    <xf numFmtId="0" fontId="40" fillId="2" borderId="1" xfId="54" applyFont="1" applyBorder="1"/>
    <xf numFmtId="0" fontId="4" fillId="2" borderId="76" xfId="54" applyBorder="1"/>
    <xf numFmtId="0" fontId="6" fillId="2" borderId="24" xfId="55"/>
    <xf numFmtId="0" fontId="41" fillId="2" borderId="1" xfId="54" applyFont="1"/>
    <xf numFmtId="0" fontId="42" fillId="2" borderId="1" xfId="57" applyFont="1" applyBorder="1"/>
    <xf numFmtId="0" fontId="6" fillId="2" borderId="1" xfId="57" applyBorder="1"/>
    <xf numFmtId="0" fontId="4" fillId="2" borderId="1" xfId="54" applyBorder="1"/>
    <xf numFmtId="0" fontId="42" fillId="2" borderId="1" xfId="57" applyFont="1"/>
    <xf numFmtId="0" fontId="6" fillId="2" borderId="1" xfId="57"/>
    <xf numFmtId="0" fontId="43" fillId="2" borderId="1" xfId="54" applyFont="1"/>
    <xf numFmtId="0" fontId="0" fillId="2" borderId="1" xfId="54" applyFont="1"/>
    <xf numFmtId="0" fontId="22" fillId="2" borderId="1" xfId="53" applyFont="1" applyFill="1" applyAlignment="1">
      <alignment vertical="center"/>
    </xf>
    <xf numFmtId="0" fontId="45" fillId="5" borderId="77" xfId="55" applyFont="1" applyFill="1" applyBorder="1" applyAlignment="1">
      <alignment vertical="center"/>
    </xf>
    <xf numFmtId="0" fontId="13" fillId="5" borderId="77" xfId="54" applyFont="1" applyFill="1" applyBorder="1" applyAlignment="1">
      <alignment vertical="center"/>
    </xf>
    <xf numFmtId="0" fontId="4" fillId="5" borderId="77" xfId="54" applyFill="1" applyBorder="1" applyAlignment="1">
      <alignment vertical="center"/>
    </xf>
    <xf numFmtId="0" fontId="21" fillId="2" borderId="1" xfId="54" applyFont="1" applyBorder="1"/>
    <xf numFmtId="0" fontId="46" fillId="9" borderId="71" xfId="53" applyFont="1" applyFill="1" applyBorder="1"/>
    <xf numFmtId="0" fontId="21" fillId="5" borderId="71" xfId="54" applyFont="1" applyFill="1" applyBorder="1" applyAlignment="1">
      <alignment vertical="center"/>
    </xf>
    <xf numFmtId="0" fontId="47" fillId="9" borderId="71" xfId="53" applyFont="1" applyFill="1" applyBorder="1"/>
    <xf numFmtId="0" fontId="34" fillId="9" borderId="71" xfId="53" applyFont="1" applyFill="1" applyBorder="1"/>
    <xf numFmtId="0" fontId="21" fillId="2" borderId="71" xfId="54" applyFont="1" applyBorder="1"/>
    <xf numFmtId="0" fontId="21" fillId="2" borderId="1" xfId="54" applyFont="1"/>
    <xf numFmtId="0" fontId="48" fillId="5" borderId="1" xfId="55" applyFont="1" applyFill="1" applyBorder="1" applyAlignment="1">
      <alignment vertical="center"/>
    </xf>
    <xf numFmtId="0" fontId="4" fillId="5" borderId="41" xfId="54" applyFill="1" applyBorder="1" applyAlignment="1">
      <alignment vertical="center"/>
    </xf>
    <xf numFmtId="0" fontId="49" fillId="9" borderId="41" xfId="53" applyFont="1" applyFill="1" applyBorder="1"/>
    <xf numFmtId="0" fontId="50" fillId="9" borderId="41" xfId="53" applyFont="1" applyFill="1" applyBorder="1"/>
    <xf numFmtId="0" fontId="51" fillId="9" borderId="1" xfId="53" applyFont="1" applyFill="1" applyBorder="1"/>
    <xf numFmtId="0" fontId="49" fillId="9" borderId="1" xfId="53" applyFont="1" applyFill="1" applyBorder="1"/>
    <xf numFmtId="0" fontId="50" fillId="9" borderId="1" xfId="53" applyFont="1" applyFill="1" applyBorder="1"/>
    <xf numFmtId="0" fontId="52" fillId="5" borderId="1" xfId="55" applyFont="1" applyFill="1" applyBorder="1" applyAlignment="1">
      <alignment vertical="center"/>
    </xf>
    <xf numFmtId="0" fontId="44" fillId="2" borderId="1" xfId="54" applyFont="1"/>
    <xf numFmtId="0" fontId="53" fillId="2" borderId="1" xfId="54" applyFont="1"/>
    <xf numFmtId="0" fontId="23" fillId="9" borderId="41" xfId="53" applyFont="1" applyFill="1" applyBorder="1"/>
    <xf numFmtId="0" fontId="25" fillId="5" borderId="1" xfId="54" applyFont="1" applyFill="1" applyAlignment="1">
      <alignment vertical="center"/>
    </xf>
    <xf numFmtId="0" fontId="22" fillId="4" borderId="1" xfId="53" applyFont="1" applyAlignment="1">
      <alignment vertical="center"/>
    </xf>
    <xf numFmtId="0" fontId="4" fillId="2" borderId="1" xfId="54" applyFill="1" applyAlignment="1">
      <alignment vertical="center"/>
    </xf>
    <xf numFmtId="0" fontId="54" fillId="2" borderId="1" xfId="54" applyFont="1"/>
    <xf numFmtId="0" fontId="19" fillId="5" borderId="1" xfId="55" applyFont="1" applyFill="1" applyBorder="1" applyAlignment="1">
      <alignment vertical="center"/>
    </xf>
    <xf numFmtId="0" fontId="4" fillId="12" borderId="1" xfId="54" applyFill="1"/>
    <xf numFmtId="0" fontId="4" fillId="2" borderId="1" xfId="54" applyAlignment="1">
      <alignment wrapText="1"/>
    </xf>
    <xf numFmtId="0" fontId="31" fillId="13" borderId="1" xfId="54" applyFont="1" applyFill="1" applyBorder="1" applyAlignment="1">
      <alignment vertical="center" wrapText="1"/>
    </xf>
    <xf numFmtId="0" fontId="31" fillId="13" borderId="1" xfId="54" applyFont="1" applyFill="1" applyBorder="1" applyAlignment="1">
      <alignment horizontal="center" vertical="center"/>
    </xf>
    <xf numFmtId="0" fontId="6" fillId="14" borderId="31" xfId="54" applyFont="1" applyFill="1" applyBorder="1" applyAlignment="1">
      <alignment horizontal="center" vertical="center" wrapText="1"/>
    </xf>
    <xf numFmtId="0" fontId="6" fillId="14" borderId="31" xfId="54" applyFont="1" applyFill="1" applyBorder="1" applyAlignment="1">
      <alignment vertical="center" wrapText="1"/>
    </xf>
    <xf numFmtId="10" fontId="56" fillId="5" borderId="80" xfId="59" applyNumberFormat="1" applyFont="1" applyFill="1" applyBorder="1" applyAlignment="1">
      <alignment vertical="center"/>
    </xf>
    <xf numFmtId="168" fontId="56" fillId="5" borderId="81" xfId="59" applyNumberFormat="1" applyFont="1" applyFill="1" applyBorder="1" applyAlignment="1">
      <alignment vertical="center"/>
    </xf>
    <xf numFmtId="0" fontId="6" fillId="14" borderId="82" xfId="54" applyFont="1" applyFill="1" applyBorder="1" applyAlignment="1">
      <alignment vertical="center" wrapText="1"/>
    </xf>
    <xf numFmtId="0" fontId="57" fillId="13" borderId="84" xfId="54" applyFont="1" applyFill="1" applyBorder="1" applyAlignment="1">
      <alignment vertical="center" wrapText="1"/>
    </xf>
    <xf numFmtId="0" fontId="57" fillId="13" borderId="85" xfId="54" applyFont="1" applyFill="1" applyBorder="1" applyAlignment="1">
      <alignment vertical="center" wrapText="1"/>
    </xf>
    <xf numFmtId="0" fontId="57" fillId="13" borderId="78" xfId="54" applyFont="1" applyFill="1" applyBorder="1" applyAlignment="1">
      <alignment vertical="center" wrapText="1"/>
    </xf>
    <xf numFmtId="0" fontId="57" fillId="13" borderId="79" xfId="54" applyFont="1" applyFill="1" applyBorder="1" applyAlignment="1">
      <alignment vertical="center" wrapText="1"/>
    </xf>
    <xf numFmtId="0" fontId="55" fillId="14" borderId="81" xfId="54" applyFont="1" applyFill="1" applyBorder="1" applyAlignment="1">
      <alignment horizontal="left" vertical="center" indent="1"/>
    </xf>
    <xf numFmtId="0" fontId="58" fillId="14" borderId="81" xfId="54" applyFont="1" applyFill="1" applyBorder="1" applyAlignment="1">
      <alignment horizontal="center" vertical="center" wrapText="1"/>
    </xf>
    <xf numFmtId="10" fontId="56" fillId="5" borderId="81" xfId="59" applyNumberFormat="1" applyFont="1" applyFill="1" applyBorder="1" applyAlignment="1">
      <alignment vertical="center"/>
    </xf>
    <xf numFmtId="0" fontId="58" fillId="14" borderId="81" xfId="54" applyFont="1" applyFill="1" applyBorder="1" applyAlignment="1">
      <alignment horizontal="center" vertical="center" wrapText="1" shrinkToFit="1"/>
    </xf>
    <xf numFmtId="10" fontId="56" fillId="2" borderId="31" xfId="59" applyNumberFormat="1" applyFont="1" applyBorder="1"/>
    <xf numFmtId="0" fontId="4" fillId="15" borderId="1" xfId="54" applyFill="1"/>
    <xf numFmtId="0" fontId="4" fillId="2" borderId="1" xfId="54" applyAlignment="1"/>
    <xf numFmtId="0" fontId="55" fillId="13" borderId="81" xfId="54" applyFont="1" applyFill="1" applyBorder="1" applyAlignment="1">
      <alignment vertical="center"/>
    </xf>
    <xf numFmtId="0" fontId="58" fillId="14" borderId="83" xfId="54" applyFont="1" applyFill="1" applyBorder="1" applyAlignment="1">
      <alignment horizontal="center" vertical="center" wrapText="1"/>
    </xf>
    <xf numFmtId="0" fontId="58" fillId="14" borderId="31" xfId="54" applyFont="1" applyFill="1" applyBorder="1" applyAlignment="1">
      <alignment horizontal="center" vertical="center" wrapText="1"/>
    </xf>
    <xf numFmtId="10" fontId="56" fillId="5" borderId="90" xfId="59" applyNumberFormat="1" applyFont="1" applyFill="1" applyBorder="1" applyAlignment="1">
      <alignment vertical="center"/>
    </xf>
    <xf numFmtId="0" fontId="59" fillId="5" borderId="1" xfId="55" applyFont="1" applyFill="1" applyBorder="1" applyAlignment="1">
      <alignment vertical="center"/>
    </xf>
    <xf numFmtId="10" fontId="56" fillId="5" borderId="81" xfId="59" applyNumberFormat="1" applyFont="1" applyFill="1" applyBorder="1" applyAlignment="1">
      <alignment horizontal="right" vertical="center"/>
    </xf>
    <xf numFmtId="10" fontId="4" fillId="2" borderId="31" xfId="54" applyNumberFormat="1" applyBorder="1"/>
    <xf numFmtId="0" fontId="58" fillId="14" borderId="86" xfId="54" applyFont="1" applyFill="1" applyBorder="1" applyAlignment="1">
      <alignment vertical="center"/>
    </xf>
    <xf numFmtId="0" fontId="58" fillId="14" borderId="84" xfId="54" applyFont="1" applyFill="1" applyBorder="1" applyAlignment="1">
      <alignment vertical="center"/>
    </xf>
    <xf numFmtId="0" fontId="58" fillId="14" borderId="85" xfId="54" applyFont="1" applyFill="1" applyBorder="1" applyAlignment="1">
      <alignment vertical="center"/>
    </xf>
    <xf numFmtId="0" fontId="58" fillId="14" borderId="90" xfId="54" applyFont="1" applyFill="1" applyBorder="1" applyAlignment="1">
      <alignment vertical="center"/>
    </xf>
    <xf numFmtId="0" fontId="58" fillId="14" borderId="81" xfId="54" applyFont="1" applyFill="1" applyBorder="1" applyAlignment="1">
      <alignment horizontal="center" vertical="center"/>
    </xf>
    <xf numFmtId="2" fontId="56" fillId="5" borderId="81" xfId="54" applyNumberFormat="1" applyFont="1" applyFill="1" applyBorder="1" applyAlignment="1">
      <alignment vertical="center"/>
    </xf>
    <xf numFmtId="0" fontId="58" fillId="14" borderId="91" xfId="54" applyFont="1" applyFill="1" applyBorder="1" applyAlignment="1">
      <alignment vertical="center" wrapText="1"/>
    </xf>
    <xf numFmtId="0" fontId="58" fillId="14" borderId="92" xfId="54" applyFont="1" applyFill="1" applyBorder="1" applyAlignment="1">
      <alignment vertical="center"/>
    </xf>
    <xf numFmtId="0" fontId="4" fillId="2" borderId="93" xfId="54" applyBorder="1" applyAlignment="1"/>
    <xf numFmtId="0" fontId="58" fillId="14" borderId="84" xfId="54" applyFont="1" applyFill="1" applyBorder="1" applyAlignment="1">
      <alignment vertical="center" wrapText="1"/>
    </xf>
    <xf numFmtId="0" fontId="58" fillId="14" borderId="85" xfId="54" applyFont="1" applyFill="1" applyBorder="1" applyAlignment="1">
      <alignment vertical="center" wrapText="1"/>
    </xf>
    <xf numFmtId="0" fontId="4" fillId="2" borderId="87" xfId="54" applyBorder="1" applyAlignment="1"/>
    <xf numFmtId="0" fontId="58" fillId="14" borderId="81" xfId="54" applyFont="1" applyFill="1" applyBorder="1" applyAlignment="1">
      <alignment vertical="center" wrapText="1"/>
    </xf>
    <xf numFmtId="0" fontId="9" fillId="11" borderId="83" xfId="60" applyFont="1" applyBorder="1" applyAlignment="1">
      <alignment vertical="center"/>
    </xf>
    <xf numFmtId="0" fontId="9" fillId="11" borderId="94" xfId="60" applyFont="1" applyBorder="1" applyAlignment="1">
      <alignment vertical="center"/>
    </xf>
    <xf numFmtId="0" fontId="9" fillId="11" borderId="80" xfId="60" applyFont="1" applyBorder="1" applyAlignment="1">
      <alignment vertical="center"/>
    </xf>
    <xf numFmtId="0" fontId="58" fillId="14" borderId="81" xfId="54" applyFont="1" applyFill="1" applyBorder="1" applyAlignment="1">
      <alignment horizontal="left" vertical="center" indent="1"/>
    </xf>
    <xf numFmtId="0" fontId="58" fillId="14" borderId="95" xfId="54" applyFont="1" applyFill="1" applyBorder="1" applyAlignment="1">
      <alignment vertical="center" wrapText="1"/>
    </xf>
    <xf numFmtId="0" fontId="58" fillId="14" borderId="31" xfId="54" applyFont="1" applyFill="1" applyBorder="1" applyAlignment="1">
      <alignment vertical="center" wrapText="1"/>
    </xf>
    <xf numFmtId="0" fontId="58" fillId="14" borderId="84" xfId="54" applyFont="1" applyFill="1" applyBorder="1" applyAlignment="1">
      <alignment horizontal="left" vertical="center" indent="1"/>
    </xf>
    <xf numFmtId="10" fontId="56" fillId="5" borderId="83" xfId="59" applyNumberFormat="1" applyFont="1" applyFill="1" applyBorder="1" applyAlignment="1">
      <alignment vertical="center"/>
    </xf>
    <xf numFmtId="165" fontId="3" fillId="2" borderId="9" xfId="19" applyNumberFormat="1" applyFont="1" applyFill="1" applyBorder="1" applyAlignment="1">
      <alignment horizontal="right" vertical="center"/>
    </xf>
    <xf numFmtId="165" fontId="3" fillId="2" borderId="9" xfId="21" applyNumberFormat="1" applyFont="1" applyFill="1" applyBorder="1" applyAlignment="1">
      <alignment horizontal="right" vertical="center"/>
    </xf>
    <xf numFmtId="165" fontId="3" fillId="2" borderId="9" xfId="23" applyNumberFormat="1" applyFont="1" applyFill="1" applyBorder="1" applyAlignment="1">
      <alignment horizontal="right" vertical="center"/>
    </xf>
    <xf numFmtId="165" fontId="3" fillId="2" borderId="9" xfId="25" applyNumberFormat="1" applyFont="1" applyFill="1" applyBorder="1" applyAlignment="1">
      <alignment horizontal="right" vertical="center"/>
    </xf>
    <xf numFmtId="0" fontId="58" fillId="14" borderId="83" xfId="54" applyFont="1" applyFill="1" applyBorder="1" applyAlignment="1">
      <alignment horizontal="center" vertical="center"/>
    </xf>
    <xf numFmtId="4" fontId="3" fillId="2" borderId="9" xfId="33" applyNumberFormat="1" applyFont="1" applyFill="1" applyBorder="1" applyAlignment="1">
      <alignment horizontal="right" vertical="center"/>
    </xf>
    <xf numFmtId="4" fontId="3" fillId="2" borderId="9" xfId="35" applyNumberFormat="1" applyFont="1" applyFill="1" applyBorder="1" applyAlignment="1">
      <alignment horizontal="right" vertical="center"/>
    </xf>
    <xf numFmtId="0" fontId="13" fillId="5" borderId="77" xfId="54" applyFont="1" applyFill="1" applyBorder="1" applyAlignment="1">
      <alignment vertical="center" wrapText="1"/>
    </xf>
    <xf numFmtId="0" fontId="39" fillId="2" borderId="99" xfId="54" applyFont="1" applyBorder="1"/>
    <xf numFmtId="0" fontId="4" fillId="2" borderId="100" xfId="54" applyBorder="1"/>
    <xf numFmtId="0" fontId="4" fillId="2" borderId="101" xfId="54" applyBorder="1"/>
    <xf numFmtId="0" fontId="29" fillId="10" borderId="61" xfId="51" applyFont="1" applyFill="1" applyBorder="1" applyAlignment="1">
      <alignment horizontal="center" wrapText="1"/>
    </xf>
    <xf numFmtId="0" fontId="0" fillId="0" borderId="1" xfId="0" applyBorder="1"/>
    <xf numFmtId="0" fontId="30" fillId="2" borderId="1" xfId="51" applyFont="1" applyBorder="1" applyAlignment="1">
      <alignment horizontal="left" vertical="top" wrapText="1"/>
    </xf>
    <xf numFmtId="165" fontId="30" fillId="2" borderId="1" xfId="51" applyNumberFormat="1" applyFont="1" applyBorder="1" applyAlignment="1">
      <alignment horizontal="right" vertical="top"/>
    </xf>
    <xf numFmtId="164" fontId="30" fillId="2" borderId="1" xfId="51" applyNumberFormat="1" applyFont="1" applyBorder="1" applyAlignment="1">
      <alignment horizontal="right" vertical="top"/>
    </xf>
    <xf numFmtId="0" fontId="10" fillId="2" borderId="1" xfId="54" applyFont="1"/>
    <xf numFmtId="0" fontId="10" fillId="2" borderId="1" xfId="54" applyFont="1" applyBorder="1"/>
    <xf numFmtId="0" fontId="14" fillId="2" borderId="1" xfId="56" applyFont="1" applyBorder="1" applyAlignment="1"/>
    <xf numFmtId="0" fontId="60" fillId="2" borderId="1" xfId="61" applyFont="1" applyBorder="1"/>
    <xf numFmtId="0" fontId="60" fillId="2" borderId="1" xfId="62" applyFont="1" applyBorder="1"/>
    <xf numFmtId="165" fontId="30" fillId="2" borderId="1" xfId="61" applyNumberFormat="1" applyFont="1" applyBorder="1" applyAlignment="1">
      <alignment horizontal="right" vertical="center"/>
    </xf>
    <xf numFmtId="0" fontId="30" fillId="2" borderId="1" xfId="62" applyFont="1" applyBorder="1" applyAlignment="1">
      <alignment horizontal="left" vertical="top" wrapText="1"/>
    </xf>
    <xf numFmtId="165" fontId="30" fillId="2" borderId="1" xfId="62" applyNumberFormat="1" applyFont="1" applyBorder="1" applyAlignment="1">
      <alignment horizontal="right" vertical="center"/>
    </xf>
    <xf numFmtId="164" fontId="30" fillId="2" borderId="1" xfId="62" applyNumberFormat="1" applyFont="1" applyBorder="1" applyAlignment="1">
      <alignment horizontal="right" vertical="center"/>
    </xf>
    <xf numFmtId="164" fontId="30" fillId="2" borderId="1" xfId="61" applyNumberFormat="1" applyFont="1" applyBorder="1" applyAlignment="1">
      <alignment horizontal="right" vertical="center"/>
    </xf>
    <xf numFmtId="10" fontId="10" fillId="2" borderId="1" xfId="54" applyNumberFormat="1" applyFont="1" applyBorder="1"/>
    <xf numFmtId="0" fontId="60" fillId="2" borderId="1" xfId="62" applyFont="1"/>
    <xf numFmtId="9" fontId="30" fillId="2" borderId="1" xfId="59" applyFont="1" applyBorder="1" applyAlignment="1">
      <alignment horizontal="right" vertical="center"/>
    </xf>
    <xf numFmtId="169" fontId="30" fillId="2" borderId="1" xfId="62" applyNumberFormat="1" applyFont="1" applyBorder="1" applyAlignment="1">
      <alignment horizontal="right" vertical="center"/>
    </xf>
    <xf numFmtId="0" fontId="27" fillId="2" borderId="1" xfId="51"/>
    <xf numFmtId="0" fontId="29" fillId="2" borderId="111" xfId="51" applyFont="1" applyBorder="1" applyAlignment="1">
      <alignment horizontal="left" vertical="top" wrapText="1"/>
    </xf>
    <xf numFmtId="164" fontId="29" fillId="2" borderId="112" xfId="51" applyNumberFormat="1" applyFont="1" applyBorder="1" applyAlignment="1">
      <alignment horizontal="right" vertical="top"/>
    </xf>
    <xf numFmtId="167" fontId="29" fillId="2" borderId="113" xfId="51" applyNumberFormat="1" applyFont="1" applyBorder="1" applyAlignment="1">
      <alignment horizontal="right" vertical="top"/>
    </xf>
    <xf numFmtId="164" fontId="29" fillId="2" borderId="113" xfId="51" applyNumberFormat="1" applyFont="1" applyBorder="1" applyAlignment="1">
      <alignment horizontal="right" vertical="top"/>
    </xf>
    <xf numFmtId="167" fontId="29" fillId="2" borderId="114" xfId="51" applyNumberFormat="1" applyFont="1" applyBorder="1" applyAlignment="1">
      <alignment horizontal="right" vertical="top"/>
    </xf>
    <xf numFmtId="0" fontId="29" fillId="2" borderId="115" xfId="51" applyFont="1" applyBorder="1" applyAlignment="1">
      <alignment horizontal="left" vertical="top" wrapText="1"/>
    </xf>
    <xf numFmtId="164" fontId="29" fillId="2" borderId="116" xfId="51" applyNumberFormat="1" applyFont="1" applyBorder="1" applyAlignment="1">
      <alignment horizontal="right" vertical="top"/>
    </xf>
    <xf numFmtId="167" fontId="29" fillId="2" borderId="66" xfId="51" applyNumberFormat="1" applyFont="1" applyBorder="1" applyAlignment="1">
      <alignment horizontal="right" vertical="top"/>
    </xf>
    <xf numFmtId="167" fontId="29" fillId="2" borderId="117" xfId="51" applyNumberFormat="1" applyFont="1" applyBorder="1" applyAlignment="1">
      <alignment horizontal="right" vertical="top"/>
    </xf>
    <xf numFmtId="0" fontId="29" fillId="2" borderId="110" xfId="51" applyFont="1" applyBorder="1" applyAlignment="1">
      <alignment horizontal="left" vertical="top" wrapText="1"/>
    </xf>
    <xf numFmtId="164" fontId="29" fillId="2" borderId="118" xfId="51" applyNumberFormat="1" applyFont="1" applyBorder="1" applyAlignment="1">
      <alignment horizontal="right" vertical="top"/>
    </xf>
    <xf numFmtId="167" fontId="29" fillId="2" borderId="119" xfId="51" applyNumberFormat="1" applyFont="1" applyBorder="1" applyAlignment="1">
      <alignment horizontal="right" vertical="top"/>
    </xf>
    <xf numFmtId="164" fontId="29" fillId="2" borderId="119" xfId="51" applyNumberFormat="1" applyFont="1" applyBorder="1" applyAlignment="1">
      <alignment horizontal="right" vertical="top"/>
    </xf>
    <xf numFmtId="167" fontId="29" fillId="2" borderId="120" xfId="51" applyNumberFormat="1" applyFont="1" applyBorder="1" applyAlignment="1">
      <alignment horizontal="right" vertical="top"/>
    </xf>
    <xf numFmtId="0" fontId="29" fillId="10" borderId="122" xfId="51" applyFont="1" applyFill="1" applyBorder="1" applyAlignment="1">
      <alignment horizontal="center" wrapText="1"/>
    </xf>
    <xf numFmtId="0" fontId="29" fillId="2" borderId="125" xfId="51" applyFont="1" applyBorder="1" applyAlignment="1">
      <alignment horizontal="left" vertical="top" wrapText="1"/>
    </xf>
    <xf numFmtId="164" fontId="29" fillId="2" borderId="126" xfId="51" applyNumberFormat="1" applyFont="1" applyBorder="1" applyAlignment="1">
      <alignment horizontal="right" vertical="top"/>
    </xf>
    <xf numFmtId="167" fontId="29" fillId="2" borderId="63" xfId="51" applyNumberFormat="1" applyFont="1" applyBorder="1" applyAlignment="1">
      <alignment horizontal="right" vertical="top"/>
    </xf>
    <xf numFmtId="167" fontId="29" fillId="2" borderId="64" xfId="51" applyNumberFormat="1" applyFont="1" applyBorder="1" applyAlignment="1">
      <alignment horizontal="right" vertical="top"/>
    </xf>
    <xf numFmtId="0" fontId="29" fillId="2" borderId="127" xfId="51" applyFont="1" applyBorder="1" applyAlignment="1">
      <alignment horizontal="left" vertical="top" wrapText="1"/>
    </xf>
    <xf numFmtId="167" fontId="29" fillId="2" borderId="67" xfId="51" applyNumberFormat="1" applyFont="1" applyBorder="1" applyAlignment="1">
      <alignment horizontal="right" vertical="top"/>
    </xf>
    <xf numFmtId="0" fontId="29" fillId="2" borderId="128" xfId="51" applyFont="1" applyBorder="1" applyAlignment="1">
      <alignment horizontal="left" vertical="top" wrapText="1"/>
    </xf>
    <xf numFmtId="164" fontId="29" fillId="2" borderId="129" xfId="51" applyNumberFormat="1" applyFont="1" applyBorder="1" applyAlignment="1">
      <alignment horizontal="right" vertical="top"/>
    </xf>
    <xf numFmtId="167" fontId="29" fillId="2" borderId="69" xfId="51" applyNumberFormat="1" applyFont="1" applyBorder="1" applyAlignment="1">
      <alignment horizontal="right" vertical="top"/>
    </xf>
    <xf numFmtId="167" fontId="29" fillId="2" borderId="70" xfId="51" applyNumberFormat="1" applyFont="1" applyBorder="1" applyAlignment="1">
      <alignment horizontal="right" vertical="top"/>
    </xf>
    <xf numFmtId="0" fontId="29" fillId="10" borderId="130" xfId="51" applyFont="1" applyFill="1" applyBorder="1" applyAlignment="1">
      <alignment horizontal="center" wrapText="1"/>
    </xf>
    <xf numFmtId="168" fontId="29" fillId="2" borderId="119" xfId="46" applyNumberFormat="1" applyFont="1" applyFill="1" applyBorder="1" applyAlignment="1">
      <alignment horizontal="right" vertical="top"/>
    </xf>
    <xf numFmtId="168" fontId="29" fillId="2" borderId="120" xfId="46" applyNumberFormat="1" applyFont="1" applyFill="1" applyBorder="1" applyAlignment="1">
      <alignment horizontal="right" vertical="top"/>
    </xf>
    <xf numFmtId="168" fontId="29" fillId="2" borderId="66" xfId="46" applyNumberFormat="1" applyFont="1" applyFill="1" applyBorder="1" applyAlignment="1">
      <alignment horizontal="right" vertical="top"/>
    </xf>
    <xf numFmtId="168" fontId="29" fillId="2" borderId="117" xfId="46" applyNumberFormat="1" applyFont="1" applyFill="1" applyBorder="1" applyAlignment="1">
      <alignment horizontal="right" vertical="top"/>
    </xf>
    <xf numFmtId="0" fontId="29" fillId="10" borderId="140" xfId="51" applyFont="1" applyFill="1" applyBorder="1" applyAlignment="1">
      <alignment horizontal="center" wrapText="1"/>
    </xf>
    <xf numFmtId="0" fontId="29" fillId="10" borderId="141" xfId="51" applyFont="1" applyFill="1" applyBorder="1" applyAlignment="1">
      <alignment horizontal="center" wrapText="1"/>
    </xf>
    <xf numFmtId="0" fontId="8" fillId="6" borderId="34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11" fillId="4" borderId="0" xfId="50" applyFont="1" applyAlignment="1">
      <alignment horizontal="center" vertical="center"/>
    </xf>
    <xf numFmtId="0" fontId="14" fillId="0" borderId="1" xfId="47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21" fillId="8" borderId="28" xfId="50" applyFont="1" applyFill="1" applyBorder="1" applyAlignment="1">
      <alignment horizontal="left" wrapText="1"/>
    </xf>
    <xf numFmtId="0" fontId="21" fillId="8" borderId="29" xfId="50" applyFont="1" applyFill="1" applyBorder="1" applyAlignment="1">
      <alignment horizontal="left" wrapText="1"/>
    </xf>
    <xf numFmtId="0" fontId="21" fillId="8" borderId="32" xfId="50" applyFont="1" applyFill="1" applyBorder="1" applyAlignment="1">
      <alignment horizontal="left"/>
    </xf>
    <xf numFmtId="0" fontId="21" fillId="8" borderId="33" xfId="50" applyFont="1" applyFill="1" applyBorder="1" applyAlignment="1">
      <alignment horizontal="left"/>
    </xf>
    <xf numFmtId="0" fontId="14" fillId="2" borderId="1" xfId="56" applyFont="1" applyBorder="1" applyAlignment="1">
      <alignment horizontal="left"/>
    </xf>
    <xf numFmtId="0" fontId="22" fillId="4" borderId="1" xfId="53" applyFont="1" applyAlignment="1">
      <alignment horizontal="center" vertical="center"/>
    </xf>
    <xf numFmtId="0" fontId="37" fillId="2" borderId="1" xfId="62" applyFont="1" applyBorder="1" applyAlignment="1">
      <alignment horizontal="center" vertical="center" wrapText="1"/>
    </xf>
    <xf numFmtId="0" fontId="37" fillId="2" borderId="1" xfId="61" applyFont="1" applyBorder="1" applyAlignment="1">
      <alignment horizontal="center" vertical="center" wrapText="1"/>
    </xf>
    <xf numFmtId="0" fontId="30" fillId="2" borderId="1" xfId="62" applyFont="1" applyBorder="1" applyAlignment="1">
      <alignment horizontal="left" vertical="top" wrapText="1"/>
    </xf>
    <xf numFmtId="0" fontId="29" fillId="10" borderId="137" xfId="51" applyFont="1" applyFill="1" applyBorder="1" applyAlignment="1">
      <alignment horizontal="center" wrapText="1"/>
    </xf>
    <xf numFmtId="0" fontId="27" fillId="10" borderId="134" xfId="51" applyFont="1" applyFill="1" applyBorder="1" applyAlignment="1">
      <alignment horizontal="center" vertical="center"/>
    </xf>
    <xf numFmtId="0" fontId="27" fillId="10" borderId="138" xfId="51" applyFont="1" applyFill="1" applyBorder="1" applyAlignment="1">
      <alignment horizontal="center" vertical="center"/>
    </xf>
    <xf numFmtId="0" fontId="27" fillId="10" borderId="132" xfId="51" applyFill="1" applyBorder="1" applyAlignment="1">
      <alignment horizontal="center" vertical="center" wrapText="1"/>
    </xf>
    <xf numFmtId="0" fontId="27" fillId="10" borderId="139" xfId="51" applyFont="1" applyFill="1" applyBorder="1" applyAlignment="1">
      <alignment horizontal="center" vertical="center"/>
    </xf>
    <xf numFmtId="0" fontId="29" fillId="10" borderId="133" xfId="51" applyFont="1" applyFill="1" applyBorder="1" applyAlignment="1">
      <alignment horizontal="center" wrapText="1"/>
    </xf>
    <xf numFmtId="0" fontId="27" fillId="10" borderId="135" xfId="51" applyFont="1" applyFill="1" applyBorder="1" applyAlignment="1">
      <alignment horizontal="center" vertical="center"/>
    </xf>
    <xf numFmtId="0" fontId="29" fillId="10" borderId="136" xfId="51" applyFont="1" applyFill="1" applyBorder="1" applyAlignment="1">
      <alignment horizontal="center" wrapText="1"/>
    </xf>
    <xf numFmtId="0" fontId="29" fillId="10" borderId="52" xfId="51" applyFont="1" applyFill="1" applyBorder="1" applyAlignment="1">
      <alignment horizontal="center" wrapText="1"/>
    </xf>
    <xf numFmtId="0" fontId="27" fillId="10" borderId="108" xfId="51" applyFont="1" applyFill="1" applyBorder="1" applyAlignment="1">
      <alignment horizontal="center" vertical="center"/>
    </xf>
    <xf numFmtId="0" fontId="27" fillId="10" borderId="123" xfId="51" applyFont="1" applyFill="1" applyBorder="1" applyAlignment="1">
      <alignment horizontal="center" vertical="center"/>
    </xf>
    <xf numFmtId="0" fontId="29" fillId="10" borderId="124" xfId="51" applyFont="1" applyFill="1" applyBorder="1" applyAlignment="1">
      <alignment horizontal="center" wrapText="1"/>
    </xf>
    <xf numFmtId="0" fontId="27" fillId="10" borderId="109" xfId="51" applyFont="1" applyFill="1" applyBorder="1" applyAlignment="1">
      <alignment horizontal="center" vertical="center"/>
    </xf>
    <xf numFmtId="0" fontId="28" fillId="2" borderId="1" xfId="51" applyFont="1" applyBorder="1" applyAlignment="1">
      <alignment horizontal="center" vertical="center" wrapText="1"/>
    </xf>
    <xf numFmtId="0" fontId="27" fillId="2" borderId="1" xfId="51" applyFont="1" applyBorder="1" applyAlignment="1">
      <alignment horizontal="center" vertical="center"/>
    </xf>
    <xf numFmtId="0" fontId="27" fillId="10" borderId="121" xfId="51" applyFill="1" applyBorder="1" applyAlignment="1">
      <alignment horizontal="center" vertical="center" wrapText="1"/>
    </xf>
    <xf numFmtId="0" fontId="27" fillId="10" borderId="54" xfId="51" applyFont="1" applyFill="1" applyBorder="1" applyAlignment="1">
      <alignment horizontal="center" vertical="center"/>
    </xf>
    <xf numFmtId="0" fontId="27" fillId="10" borderId="58" xfId="51" applyFont="1" applyFill="1" applyBorder="1" applyAlignment="1">
      <alignment horizontal="center" vertical="center"/>
    </xf>
    <xf numFmtId="0" fontId="29" fillId="10" borderId="51" xfId="51" applyFont="1" applyFill="1" applyBorder="1" applyAlignment="1">
      <alignment horizontal="center" wrapText="1"/>
    </xf>
    <xf numFmtId="0" fontId="29" fillId="10" borderId="55" xfId="51" applyFont="1" applyFill="1" applyBorder="1" applyAlignment="1">
      <alignment horizontal="center" wrapText="1"/>
    </xf>
    <xf numFmtId="0" fontId="27" fillId="10" borderId="104" xfId="51" applyFont="1" applyFill="1" applyBorder="1" applyAlignment="1">
      <alignment horizontal="center" vertical="center"/>
    </xf>
    <xf numFmtId="0" fontId="29" fillId="10" borderId="131" xfId="51" applyFont="1" applyFill="1" applyBorder="1" applyAlignment="1">
      <alignment horizontal="center" wrapText="1"/>
    </xf>
    <xf numFmtId="0" fontId="27" fillId="10" borderId="103" xfId="51" applyFont="1" applyFill="1" applyBorder="1" applyAlignment="1">
      <alignment horizontal="center" vertical="center"/>
    </xf>
    <xf numFmtId="0" fontId="29" fillId="10" borderId="123" xfId="51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left" vertical="center" wrapText="1"/>
    </xf>
    <xf numFmtId="0" fontId="3" fillId="10" borderId="3" xfId="4" applyFont="1" applyFill="1" applyBorder="1" applyAlignment="1">
      <alignment horizontal="left" vertical="center" wrapText="1"/>
    </xf>
    <xf numFmtId="0" fontId="3" fillId="10" borderId="4" xfId="5" applyFont="1" applyFill="1" applyBorder="1" applyAlignment="1">
      <alignment horizontal="left" vertical="center" wrapText="1"/>
    </xf>
    <xf numFmtId="0" fontId="3" fillId="10" borderId="5" xfId="6" applyFont="1" applyFill="1" applyBorder="1" applyAlignment="1">
      <alignment horizontal="center" vertical="center" wrapText="1"/>
    </xf>
    <xf numFmtId="0" fontId="3" fillId="10" borderId="6" xfId="7" applyFont="1" applyFill="1" applyBorder="1" applyAlignment="1">
      <alignment horizontal="center" vertical="center" wrapText="1"/>
    </xf>
    <xf numFmtId="0" fontId="3" fillId="10" borderId="7" xfId="8" applyFont="1" applyFill="1" applyBorder="1" applyAlignment="1">
      <alignment horizontal="center" vertical="center" wrapText="1"/>
    </xf>
    <xf numFmtId="0" fontId="3" fillId="10" borderId="8" xfId="9" applyFont="1" applyFill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10" xfId="11" applyFont="1" applyFill="1" applyBorder="1" applyAlignment="1">
      <alignment horizontal="center" vertical="center" wrapText="1"/>
    </xf>
    <xf numFmtId="0" fontId="29" fillId="10" borderId="50" xfId="51" applyFont="1" applyFill="1" applyBorder="1" applyAlignment="1">
      <alignment horizontal="left" wrapText="1"/>
    </xf>
    <xf numFmtId="0" fontId="29" fillId="10" borderId="54" xfId="51" applyFont="1" applyFill="1" applyBorder="1" applyAlignment="1">
      <alignment horizontal="left" wrapText="1"/>
    </xf>
    <xf numFmtId="0" fontId="29" fillId="10" borderId="58" xfId="51" applyFont="1" applyFill="1" applyBorder="1" applyAlignment="1">
      <alignment horizontal="left" wrapText="1"/>
    </xf>
    <xf numFmtId="0" fontId="29" fillId="10" borderId="107" xfId="51" applyFont="1" applyFill="1" applyBorder="1" applyAlignment="1">
      <alignment horizontal="center" wrapText="1"/>
    </xf>
    <xf numFmtId="0" fontId="29" fillId="10" borderId="108" xfId="51" applyFont="1" applyFill="1" applyBorder="1" applyAlignment="1">
      <alignment horizontal="center" wrapText="1"/>
    </xf>
    <xf numFmtId="0" fontId="29" fillId="10" borderId="109" xfId="51" applyFont="1" applyFill="1" applyBorder="1" applyAlignment="1">
      <alignment horizontal="center" wrapText="1"/>
    </xf>
    <xf numFmtId="0" fontId="29" fillId="10" borderId="105" xfId="51" applyFont="1" applyFill="1" applyBorder="1" applyAlignment="1">
      <alignment horizontal="center" wrapText="1"/>
    </xf>
    <xf numFmtId="0" fontId="29" fillId="10" borderId="106" xfId="51" applyFont="1" applyFill="1" applyBorder="1" applyAlignment="1">
      <alignment horizontal="center" wrapText="1"/>
    </xf>
    <xf numFmtId="0" fontId="29" fillId="10" borderId="104" xfId="51" applyFont="1" applyFill="1" applyBorder="1" applyAlignment="1">
      <alignment horizontal="center" wrapText="1"/>
    </xf>
    <xf numFmtId="0" fontId="29" fillId="10" borderId="102" xfId="51" applyFont="1" applyFill="1" applyBorder="1" applyAlignment="1">
      <alignment horizontal="center" wrapText="1"/>
    </xf>
    <xf numFmtId="0" fontId="29" fillId="10" borderId="103" xfId="51" applyFont="1" applyFill="1" applyBorder="1" applyAlignment="1">
      <alignment horizontal="center" wrapText="1"/>
    </xf>
    <xf numFmtId="0" fontId="3" fillId="10" borderId="9" xfId="32" applyFont="1" applyFill="1" applyBorder="1" applyAlignment="1">
      <alignment horizontal="center" vertical="center"/>
    </xf>
    <xf numFmtId="0" fontId="3" fillId="10" borderId="42" xfId="6" applyFont="1" applyFill="1" applyBorder="1" applyAlignment="1">
      <alignment horizontal="center" vertical="center" wrapText="1"/>
    </xf>
    <xf numFmtId="0" fontId="3" fillId="10" borderId="43" xfId="6" applyFont="1" applyFill="1" applyBorder="1" applyAlignment="1">
      <alignment horizontal="center" vertical="center" wrapText="1"/>
    </xf>
    <xf numFmtId="0" fontId="3" fillId="10" borderId="44" xfId="6" applyFont="1" applyFill="1" applyBorder="1" applyAlignment="1">
      <alignment horizontal="center" vertical="center" wrapText="1"/>
    </xf>
    <xf numFmtId="0" fontId="2" fillId="2" borderId="45" xfId="2" applyFont="1" applyFill="1" applyBorder="1" applyAlignment="1">
      <alignment horizontal="center" vertical="center" wrapText="1"/>
    </xf>
    <xf numFmtId="0" fontId="22" fillId="4" borderId="0" xfId="50" applyFont="1" applyAlignment="1">
      <alignment horizontal="center" vertical="center"/>
    </xf>
    <xf numFmtId="0" fontId="3" fillId="10" borderId="46" xfId="10" applyFont="1" applyFill="1" applyBorder="1" applyAlignment="1">
      <alignment horizontal="center" vertical="center" wrapText="1"/>
    </xf>
    <xf numFmtId="0" fontId="3" fillId="10" borderId="48" xfId="10" applyFont="1" applyFill="1" applyBorder="1" applyAlignment="1">
      <alignment horizontal="center" vertical="center" wrapText="1"/>
    </xf>
    <xf numFmtId="0" fontId="3" fillId="10" borderId="47" xfId="10" applyFont="1" applyFill="1" applyBorder="1" applyAlignment="1">
      <alignment horizontal="center" vertical="center" wrapText="1"/>
    </xf>
    <xf numFmtId="0" fontId="3" fillId="10" borderId="49" xfId="10" applyFont="1" applyFill="1" applyBorder="1" applyAlignment="1">
      <alignment horizontal="center" vertical="center" wrapText="1"/>
    </xf>
    <xf numFmtId="0" fontId="29" fillId="10" borderId="50" xfId="51" applyFont="1" applyFill="1" applyBorder="1" applyAlignment="1">
      <alignment horizontal="left" vertical="center" wrapText="1"/>
    </xf>
    <xf numFmtId="0" fontId="29" fillId="10" borderId="54" xfId="51" applyFont="1" applyFill="1" applyBorder="1" applyAlignment="1">
      <alignment horizontal="left" vertical="center" wrapText="1"/>
    </xf>
    <xf numFmtId="0" fontId="29" fillId="10" borderId="58" xfId="51" applyFont="1" applyFill="1" applyBorder="1" applyAlignment="1">
      <alignment horizontal="left" vertical="center" wrapText="1"/>
    </xf>
    <xf numFmtId="0" fontId="29" fillId="10" borderId="51" xfId="51" applyFont="1" applyFill="1" applyBorder="1" applyAlignment="1">
      <alignment horizontal="center" vertical="center" wrapText="1"/>
    </xf>
    <xf numFmtId="0" fontId="29" fillId="10" borderId="52" xfId="51" applyFont="1" applyFill="1" applyBorder="1" applyAlignment="1">
      <alignment horizontal="center" vertical="center" wrapText="1"/>
    </xf>
    <xf numFmtId="0" fontId="29" fillId="10" borderId="53" xfId="51" applyFont="1" applyFill="1" applyBorder="1" applyAlignment="1">
      <alignment horizontal="center" vertical="center" wrapText="1"/>
    </xf>
    <xf numFmtId="0" fontId="29" fillId="10" borderId="55" xfId="51" applyFont="1" applyFill="1" applyBorder="1" applyAlignment="1">
      <alignment horizontal="center" vertical="center" wrapText="1"/>
    </xf>
    <xf numFmtId="0" fontId="29" fillId="10" borderId="56" xfId="51" applyFont="1" applyFill="1" applyBorder="1" applyAlignment="1">
      <alignment horizontal="center" vertical="center" wrapText="1"/>
    </xf>
    <xf numFmtId="0" fontId="29" fillId="10" borderId="57" xfId="5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37" fillId="2" borderId="1" xfId="52" applyFont="1" applyBorder="1" applyAlignment="1">
      <alignment horizontal="center" vertical="center" wrapText="1"/>
    </xf>
    <xf numFmtId="0" fontId="4" fillId="13" borderId="83" xfId="54" applyFill="1" applyBorder="1" applyAlignment="1">
      <alignment horizontal="center" vertical="center"/>
    </xf>
    <xf numFmtId="0" fontId="4" fillId="13" borderId="80" xfId="54" applyFill="1" applyBorder="1" applyAlignment="1">
      <alignment horizontal="center" vertical="center"/>
    </xf>
    <xf numFmtId="0" fontId="58" fillId="14" borderId="81" xfId="54" applyFont="1" applyFill="1" applyBorder="1" applyAlignment="1">
      <alignment horizontal="center" vertical="center" wrapText="1"/>
    </xf>
    <xf numFmtId="0" fontId="11" fillId="4" borderId="1" xfId="53" applyFont="1" applyAlignment="1">
      <alignment horizontal="center" vertical="center"/>
    </xf>
    <xf numFmtId="0" fontId="55" fillId="14" borderId="78" xfId="54" applyFont="1" applyFill="1" applyBorder="1" applyAlignment="1">
      <alignment horizontal="center" vertical="center" wrapText="1"/>
    </xf>
    <xf numFmtId="0" fontId="55" fillId="14" borderId="79" xfId="54" applyFont="1" applyFill="1" applyBorder="1" applyAlignment="1">
      <alignment horizontal="center" vertical="center" wrapText="1"/>
    </xf>
    <xf numFmtId="0" fontId="55" fillId="14" borderId="30" xfId="54" applyFont="1" applyFill="1" applyBorder="1" applyAlignment="1">
      <alignment horizontal="center" vertical="center" wrapText="1"/>
    </xf>
    <xf numFmtId="0" fontId="55" fillId="13" borderId="83" xfId="54" applyFont="1" applyFill="1" applyBorder="1" applyAlignment="1">
      <alignment horizontal="center" vertical="center"/>
    </xf>
    <xf numFmtId="0" fontId="55" fillId="13" borderId="80" xfId="54" applyFont="1" applyFill="1" applyBorder="1" applyAlignment="1">
      <alignment horizontal="center" vertical="center"/>
    </xf>
    <xf numFmtId="0" fontId="4" fillId="2" borderId="86" xfId="54" applyBorder="1" applyAlignment="1">
      <alignment horizontal="center"/>
    </xf>
    <xf numFmtId="0" fontId="57" fillId="13" borderId="88" xfId="54" applyFont="1" applyFill="1" applyBorder="1" applyAlignment="1">
      <alignment horizontal="center" vertical="center"/>
    </xf>
    <xf numFmtId="0" fontId="57" fillId="13" borderId="86" xfId="54" applyFont="1" applyFill="1" applyBorder="1" applyAlignment="1">
      <alignment horizontal="center" vertical="center"/>
    </xf>
    <xf numFmtId="0" fontId="57" fillId="13" borderId="87" xfId="54" applyFont="1" applyFill="1" applyBorder="1" applyAlignment="1">
      <alignment horizontal="center" vertical="center"/>
    </xf>
    <xf numFmtId="0" fontId="57" fillId="13" borderId="86" xfId="54" applyFont="1" applyFill="1" applyBorder="1" applyAlignment="1">
      <alignment horizontal="center" vertical="center" wrapText="1"/>
    </xf>
    <xf numFmtId="0" fontId="9" fillId="11" borderId="89" xfId="60" applyFont="1" applyBorder="1" applyAlignment="1">
      <alignment horizontal="center" vertical="center"/>
    </xf>
    <xf numFmtId="0" fontId="9" fillId="11" borderId="1" xfId="60" applyFont="1" applyBorder="1" applyAlignment="1">
      <alignment horizontal="center" vertical="center"/>
    </xf>
    <xf numFmtId="0" fontId="35" fillId="13" borderId="88" xfId="54" applyFont="1" applyFill="1" applyBorder="1" applyAlignment="1">
      <alignment horizontal="center" vertical="center" wrapText="1"/>
    </xf>
    <xf numFmtId="0" fontId="35" fillId="13" borderId="86" xfId="54" applyFont="1" applyFill="1" applyBorder="1" applyAlignment="1">
      <alignment horizontal="center" vertical="center" wrapText="1"/>
    </xf>
    <xf numFmtId="0" fontId="57" fillId="13" borderId="78" xfId="54" applyFont="1" applyFill="1" applyBorder="1" applyAlignment="1">
      <alignment horizontal="center" vertical="center" wrapText="1"/>
    </xf>
    <xf numFmtId="0" fontId="57" fillId="13" borderId="79" xfId="54" applyFont="1" applyFill="1" applyBorder="1" applyAlignment="1">
      <alignment horizontal="center" vertical="center" wrapText="1"/>
    </xf>
    <xf numFmtId="0" fontId="58" fillId="14" borderId="96" xfId="54" applyFont="1" applyFill="1" applyBorder="1" applyAlignment="1">
      <alignment horizontal="center" vertical="center"/>
    </xf>
    <xf numFmtId="0" fontId="58" fillId="14" borderId="86" xfId="54" applyFont="1" applyFill="1" applyBorder="1" applyAlignment="1">
      <alignment horizontal="center" vertical="center"/>
    </xf>
    <xf numFmtId="0" fontId="58" fillId="14" borderId="97" xfId="54" applyFont="1" applyFill="1" applyBorder="1" applyAlignment="1">
      <alignment horizontal="center" vertical="center"/>
    </xf>
    <xf numFmtId="0" fontId="58" fillId="14" borderId="98" xfId="54" applyFont="1" applyFill="1" applyBorder="1" applyAlignment="1">
      <alignment horizontal="center" vertical="center"/>
    </xf>
    <xf numFmtId="0" fontId="55" fillId="14" borderId="84" xfId="54" applyFont="1" applyFill="1" applyBorder="1" applyAlignment="1">
      <alignment horizontal="center" vertical="center"/>
    </xf>
    <xf numFmtId="0" fontId="55" fillId="14" borderId="85" xfId="54" applyFont="1" applyFill="1" applyBorder="1" applyAlignment="1">
      <alignment horizontal="center" vertical="center"/>
    </xf>
    <xf numFmtId="0" fontId="55" fillId="14" borderId="90" xfId="54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top"/>
    </xf>
    <xf numFmtId="0" fontId="3" fillId="10" borderId="6" xfId="8" applyFont="1" applyFill="1" applyBorder="1" applyAlignment="1">
      <alignment horizontal="center" vertical="center" wrapText="1"/>
    </xf>
    <xf numFmtId="0" fontId="3" fillId="10" borderId="6" xfId="6" applyFont="1" applyFill="1" applyBorder="1" applyAlignment="1">
      <alignment horizontal="center" vertical="center" wrapText="1"/>
    </xf>
    <xf numFmtId="0" fontId="3" fillId="10" borderId="12" xfId="14" applyFont="1" applyFill="1" applyBorder="1" applyAlignment="1">
      <alignment horizontal="center" vertical="center" wrapText="1"/>
    </xf>
    <xf numFmtId="0" fontId="3" fillId="10" borderId="12" xfId="12" applyFont="1" applyFill="1" applyBorder="1" applyAlignment="1">
      <alignment horizontal="center" vertical="center" wrapText="1"/>
    </xf>
    <xf numFmtId="4" fontId="3" fillId="2" borderId="15" xfId="34" applyNumberFormat="1" applyFont="1" applyFill="1" applyBorder="1" applyAlignment="1">
      <alignment horizontal="right" vertical="center"/>
    </xf>
    <xf numFmtId="164" fontId="3" fillId="2" borderId="15" xfId="18" applyNumberFormat="1" applyFont="1" applyFill="1" applyBorder="1" applyAlignment="1">
      <alignment horizontal="right" vertical="center"/>
    </xf>
    <xf numFmtId="4" fontId="3" fillId="2" borderId="18" xfId="36" applyNumberFormat="1" applyFont="1" applyFill="1" applyBorder="1" applyAlignment="1">
      <alignment horizontal="right" vertical="center"/>
    </xf>
    <xf numFmtId="164" fontId="3" fillId="2" borderId="18" xfId="22" applyNumberFormat="1" applyFont="1" applyFill="1" applyBorder="1" applyAlignment="1">
      <alignment horizontal="right" vertical="center"/>
    </xf>
    <xf numFmtId="4" fontId="3" fillId="2" borderId="21" xfId="38" applyNumberFormat="1" applyFont="1" applyFill="1" applyBorder="1" applyAlignment="1">
      <alignment horizontal="right" vertical="center"/>
    </xf>
    <xf numFmtId="164" fontId="3" fillId="2" borderId="21" xfId="26" applyNumberFormat="1" applyFont="1" applyFill="1" applyBorder="1" applyAlignment="1">
      <alignment horizontal="right" vertical="center"/>
    </xf>
  </cellXfs>
  <cellStyles count="63">
    <cellStyle name="40% - Èmfasi1 2" xfId="60"/>
    <cellStyle name="Èmfasi1" xfId="50" builtinId="29"/>
    <cellStyle name="Èmfasi1 2" xfId="53"/>
    <cellStyle name="Euro" xfId="58"/>
    <cellStyle name="Normal" xfId="0" builtinId="0"/>
    <cellStyle name="Normal 2" xfId="54"/>
    <cellStyle name="Normal_230" xfId="61"/>
    <cellStyle name="Normal_230_1" xfId="62"/>
    <cellStyle name="Normal_Gràfics" xfId="52"/>
    <cellStyle name="Normal_Taules" xfId="51"/>
    <cellStyle name="Percentatge" xfId="46" builtinId="5"/>
    <cellStyle name="Percentatge 2" xfId="59"/>
    <cellStyle name="Resultat" xfId="49" builtinId="21"/>
    <cellStyle name="style1406632275782" xfId="1"/>
    <cellStyle name="style1406632275803" xfId="2"/>
    <cellStyle name="style1406632275818" xfId="3"/>
    <cellStyle name="style1406632275836" xfId="4"/>
    <cellStyle name="style1406632275854" xfId="5"/>
    <cellStyle name="style1406632275873" xfId="6"/>
    <cellStyle name="style1406632275891" xfId="7"/>
    <cellStyle name="style1406632275909" xfId="8"/>
    <cellStyle name="style1406632275928" xfId="9"/>
    <cellStyle name="style1406632275946" xfId="10"/>
    <cellStyle name="style1406632275964" xfId="11"/>
    <cellStyle name="style1406632275982" xfId="12"/>
    <cellStyle name="style1406632276000" xfId="13"/>
    <cellStyle name="style1406632276019" xfId="14"/>
    <cellStyle name="style1406632276038" xfId="15"/>
    <cellStyle name="style1406632276053" xfId="16"/>
    <cellStyle name="style1406632276067" xfId="17"/>
    <cellStyle name="style1406632276082" xfId="18"/>
    <cellStyle name="style1406632276101" xfId="19"/>
    <cellStyle name="style1406632276119" xfId="20"/>
    <cellStyle name="style1406632276133" xfId="21"/>
    <cellStyle name="style1406632276216" xfId="22"/>
    <cellStyle name="style1406632276234" xfId="23"/>
    <cellStyle name="style1406632276253" xfId="24"/>
    <cellStyle name="style1406632276267" xfId="25"/>
    <cellStyle name="style1406632276286" xfId="26"/>
    <cellStyle name="style1406632276304" xfId="27"/>
    <cellStyle name="style1406632276323" xfId="28"/>
    <cellStyle name="style1406632276338" xfId="29"/>
    <cellStyle name="style1406632276377" xfId="30"/>
    <cellStyle name="style1406632276395" xfId="31"/>
    <cellStyle name="style1406632276410" xfId="32"/>
    <cellStyle name="style1406632276518" xfId="33"/>
    <cellStyle name="style1406632276533" xfId="34"/>
    <cellStyle name="style1406632276548" xfId="35"/>
    <cellStyle name="style1406632276563" xfId="36"/>
    <cellStyle name="style1406632276577" xfId="37"/>
    <cellStyle name="style1406632276591" xfId="38"/>
    <cellStyle name="style1406632276610" xfId="39"/>
    <cellStyle name="style1406632276663" xfId="40"/>
    <cellStyle name="style1406632276688" xfId="41"/>
    <cellStyle name="style1406632276733" xfId="42"/>
    <cellStyle name="style1406632276920" xfId="43"/>
    <cellStyle name="style1406632276935" xfId="44"/>
    <cellStyle name="style1406632276950" xfId="45"/>
    <cellStyle name="Títol 2" xfId="47" builtinId="17"/>
    <cellStyle name="Títol 2 2" xfId="56"/>
    <cellStyle name="Títol 3" xfId="48" builtinId="18"/>
    <cellStyle name="Títol 3 2" xfId="55"/>
    <cellStyle name="Títol 4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1089086783535224E-3"/>
          <c:y val="0.20353145607491591"/>
          <c:w val="0.52925285464718863"/>
          <c:h val="0.6695676198369940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Resum!$X$15</c:f>
              <c:strCache>
                <c:ptCount val="1"/>
                <c:pt idx="0">
                  <c:v>Treballo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Resum!$W$16:$W$17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Resum!$X$16:$X$17</c:f>
              <c:numCache>
                <c:formatCode>###0.0%</c:formatCode>
                <c:ptCount val="2"/>
                <c:pt idx="0">
                  <c:v>0.95876288659793818</c:v>
                </c:pt>
                <c:pt idx="1">
                  <c:v>1</c:v>
                </c:pt>
              </c:numCache>
            </c:numRef>
          </c:val>
        </c:ser>
        <c:ser>
          <c:idx val="0"/>
          <c:order val="1"/>
          <c:tx>
            <c:strRef>
              <c:f>Resum!$Y$15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Resum!$W$16:$W$17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Resum!$Y$16:$Y$17</c:f>
              <c:numCache>
                <c:formatCode>###0.0%</c:formatCode>
                <c:ptCount val="2"/>
                <c:pt idx="0">
                  <c:v>4.1237113402061848E-2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Resum!$Z$15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Resum!$W$16:$W$17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Resum!$Z$16:$Z$17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32263296"/>
        <c:axId val="132269184"/>
      </c:barChart>
      <c:catAx>
        <c:axId val="13226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132269184"/>
        <c:crosses val="autoZero"/>
        <c:auto val="1"/>
        <c:lblAlgn val="ctr"/>
        <c:lblOffset val="100"/>
        <c:noMultiLvlLbl val="0"/>
      </c:catAx>
      <c:valAx>
        <c:axId val="132269184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32263296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Gràfics!$N$54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Gràfics!$M$55:$M$56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Gràfics!$N$55:$N$56</c:f>
              <c:numCache>
                <c:formatCode>###0.0%</c:formatCode>
                <c:ptCount val="2"/>
                <c:pt idx="0">
                  <c:v>0.95876288659793818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Gràfics!$O$54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Gràfics!$M$55:$M$56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Gràfics!$O$55:$O$56</c:f>
              <c:numCache>
                <c:formatCode>###0.0%</c:formatCode>
                <c:ptCount val="2"/>
                <c:pt idx="0">
                  <c:v>4.1237113402061848E-2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Gràfics!$P$54</c:f>
              <c:strCache>
                <c:ptCount val="1"/>
                <c:pt idx="0">
                  <c:v>No he treballat mai</c:v>
                </c:pt>
              </c:strCache>
            </c:strRef>
          </c:tx>
          <c:invertIfNegative val="0"/>
          <c:cat>
            <c:strRef>
              <c:f>Gràfics!$M$55:$M$56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Gràfics!$P$55:$P$56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755200"/>
        <c:axId val="365023232"/>
      </c:barChart>
      <c:catAx>
        <c:axId val="36475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365023232"/>
        <c:crosses val="autoZero"/>
        <c:auto val="1"/>
        <c:lblAlgn val="ctr"/>
        <c:lblOffset val="100"/>
        <c:noMultiLvlLbl val="0"/>
      </c:catAx>
      <c:valAx>
        <c:axId val="3650232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64755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Gràfics!$N$79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Gràfics!$M$80:$M$81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Gràfics!$N$80:$N$81</c:f>
              <c:numCache>
                <c:formatCode>###0.0%</c:formatCode>
                <c:ptCount val="2"/>
                <c:pt idx="0">
                  <c:v>0.76288659793814428</c:v>
                </c:pt>
                <c:pt idx="1">
                  <c:v>0.91666666666666674</c:v>
                </c:pt>
              </c:numCache>
            </c:numRef>
          </c:val>
        </c:ser>
        <c:ser>
          <c:idx val="1"/>
          <c:order val="1"/>
          <c:tx>
            <c:strRef>
              <c:f>Gràfics!$O$79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Gràfics!$M$80:$M$81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Gràfics!$O$80:$O$81</c:f>
              <c:numCache>
                <c:formatCode>###0.0%</c:formatCode>
                <c:ptCount val="2"/>
                <c:pt idx="0">
                  <c:v>0.23711340206185569</c:v>
                </c:pt>
                <c:pt idx="1">
                  <c:v>8.3333333333333343E-2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036672"/>
        <c:axId val="365038208"/>
      </c:barChart>
      <c:catAx>
        <c:axId val="3650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365038208"/>
        <c:crosses val="autoZero"/>
        <c:auto val="1"/>
        <c:lblAlgn val="ctr"/>
        <c:lblOffset val="100"/>
        <c:noMultiLvlLbl val="0"/>
      </c:catAx>
      <c:valAx>
        <c:axId val="3650382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650366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Gràfics!$N$100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Gràfics!$M$101:$M$102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Gràfics!$N$101:$N$102</c:f>
              <c:numCache>
                <c:formatCode>###0.0%</c:formatCode>
                <c:ptCount val="2"/>
                <c:pt idx="0">
                  <c:v>0.38144329896907214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Gràfics!$O$100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Gràfics!$M$101:$M$102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Gràfics!$O$101:$O$102</c:f>
              <c:numCache>
                <c:formatCode>###0.0%</c:formatCode>
                <c:ptCount val="2"/>
                <c:pt idx="0">
                  <c:v>0.19587628865979384</c:v>
                </c:pt>
                <c:pt idx="1">
                  <c:v>8.3333333333333343E-2</c:v>
                </c:pt>
              </c:numCache>
            </c:numRef>
          </c:val>
        </c:ser>
        <c:ser>
          <c:idx val="2"/>
          <c:order val="2"/>
          <c:tx>
            <c:strRef>
              <c:f>Gràfics!$P$100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Gràfics!$M$101:$M$102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Gràfics!$P$101:$P$102</c:f>
              <c:numCache>
                <c:formatCode>###0.0%</c:formatCode>
                <c:ptCount val="2"/>
                <c:pt idx="0">
                  <c:v>0.25773195876288663</c:v>
                </c:pt>
                <c:pt idx="1">
                  <c:v>8.3333333333333343E-2</c:v>
                </c:pt>
              </c:numCache>
            </c:numRef>
          </c:val>
        </c:ser>
        <c:ser>
          <c:idx val="3"/>
          <c:order val="3"/>
          <c:tx>
            <c:strRef>
              <c:f>Gràfics!$Q$100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Gràfics!$M$101:$M$102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Gràfics!$Q$101:$Q$102</c:f>
              <c:numCache>
                <c:formatCode>###0.0%</c:formatCode>
                <c:ptCount val="2"/>
                <c:pt idx="0">
                  <c:v>9.2783505154639179E-2</c:v>
                </c:pt>
                <c:pt idx="1">
                  <c:v>8.3333333333333343E-2</c:v>
                </c:pt>
              </c:numCache>
            </c:numRef>
          </c:val>
        </c:ser>
        <c:ser>
          <c:idx val="4"/>
          <c:order val="4"/>
          <c:tx>
            <c:strRef>
              <c:f>Gràfics!$R$100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Gràfics!$M$101:$M$102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Gràfics!$R$101:$R$102</c:f>
              <c:numCache>
                <c:formatCode>###0.0%</c:formatCode>
                <c:ptCount val="2"/>
                <c:pt idx="0">
                  <c:v>4.1237113402061848E-2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Gràfics!$S$100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Gràfics!$M$101:$M$102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Gràfics!$S$101:$S$102</c:f>
              <c:numCache>
                <c:formatCode>###0.0%</c:formatCode>
                <c:ptCount val="2"/>
                <c:pt idx="0">
                  <c:v>3.0927835051546393E-2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327488"/>
        <c:axId val="365329024"/>
        <c:axId val="0"/>
      </c:bar3DChart>
      <c:catAx>
        <c:axId val="36532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365329024"/>
        <c:crosses val="autoZero"/>
        <c:auto val="1"/>
        <c:lblAlgn val="ctr"/>
        <c:lblOffset val="100"/>
        <c:noMultiLvlLbl val="0"/>
      </c:catAx>
      <c:valAx>
        <c:axId val="3653290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653274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Gràfics!$N$122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Gràfics!$M$123:$M$124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Gràfics!$N$123:$N$124</c:f>
              <c:numCache>
                <c:formatCode>###0.0%</c:formatCode>
                <c:ptCount val="2"/>
                <c:pt idx="0">
                  <c:v>0.36082474226804123</c:v>
                </c:pt>
                <c:pt idx="1">
                  <c:v>0.58333333333333337</c:v>
                </c:pt>
              </c:numCache>
            </c:numRef>
          </c:val>
        </c:ser>
        <c:ser>
          <c:idx val="1"/>
          <c:order val="1"/>
          <c:tx>
            <c:strRef>
              <c:f>Gràfics!$O$122</c:f>
              <c:strCache>
                <c:ptCount val="1"/>
                <c:pt idx="0">
                  <c:v>Anuncis de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Gràfics!$M$123:$M$124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Gràfics!$O$123:$O$124</c:f>
              <c:numCache>
                <c:formatCode>###0.0%</c:formatCode>
                <c:ptCount val="2"/>
                <c:pt idx="0">
                  <c:v>1.0309278350515462E-2</c:v>
                </c:pt>
                <c:pt idx="1">
                  <c:v>0</c:v>
                </c:pt>
              </c:numCache>
            </c:numRef>
          </c:val>
        </c:ser>
        <c:ser>
          <c:idx val="4"/>
          <c:order val="2"/>
          <c:tx>
            <c:strRef>
              <c:f>Gràfics!$R$122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Gràfics!$M$123:$M$124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Gràfics!$R$123:$R$124</c:f>
              <c:numCache>
                <c:formatCode>###0.0%</c:formatCode>
                <c:ptCount val="2"/>
                <c:pt idx="0">
                  <c:v>1.0309278350515462E-2</c:v>
                </c:pt>
                <c:pt idx="1">
                  <c:v>8.3333333333333343E-2</c:v>
                </c:pt>
              </c:numCache>
            </c:numRef>
          </c:val>
        </c:ser>
        <c:ser>
          <c:idx val="6"/>
          <c:order val="3"/>
          <c:tx>
            <c:strRef>
              <c:f>Gràfics!$T$122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Gràfics!$M$123:$M$124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Gràfics!$T$123:$T$124</c:f>
              <c:numCache>
                <c:formatCode>###0.0%</c:formatCode>
                <c:ptCount val="2"/>
                <c:pt idx="0">
                  <c:v>0.10309278350515465</c:v>
                </c:pt>
                <c:pt idx="1">
                  <c:v>0</c:v>
                </c:pt>
              </c:numCache>
            </c:numRef>
          </c:val>
        </c:ser>
        <c:ser>
          <c:idx val="7"/>
          <c:order val="4"/>
          <c:tx>
            <c:strRef>
              <c:f>Gràfics!$U$122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Gràfics!$M$123:$M$124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Gràfics!$U$123:$U$124</c:f>
              <c:numCache>
                <c:formatCode>###0.0%</c:formatCode>
                <c:ptCount val="2"/>
                <c:pt idx="0">
                  <c:v>0.21649484536082475</c:v>
                </c:pt>
                <c:pt idx="1">
                  <c:v>8.3333333333333343E-2</c:v>
                </c:pt>
              </c:numCache>
            </c:numRef>
          </c:val>
        </c:ser>
        <c:ser>
          <c:idx val="9"/>
          <c:order val="5"/>
          <c:tx>
            <c:strRef>
              <c:f>Gràfics!$W$122</c:f>
              <c:strCache>
                <c:ptCount val="1"/>
                <c:pt idx="0">
                  <c:v>Empreses de selecció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Gràfics!$M$123:$M$124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Gràfics!$W$123:$W$124</c:f>
              <c:numCache>
                <c:formatCode>###0.0%</c:formatCode>
                <c:ptCount val="2"/>
                <c:pt idx="0">
                  <c:v>2.0618556701030924E-2</c:v>
                </c:pt>
                <c:pt idx="1">
                  <c:v>0</c:v>
                </c:pt>
              </c:numCache>
            </c:numRef>
          </c:val>
        </c:ser>
        <c:ser>
          <c:idx val="10"/>
          <c:order val="6"/>
          <c:tx>
            <c:strRef>
              <c:f>Gràfics!$X$122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Gràfics!$M$123:$M$124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Gràfics!$X$123:$X$124</c:f>
              <c:numCache>
                <c:formatCode>###0.0%</c:formatCode>
                <c:ptCount val="2"/>
                <c:pt idx="0">
                  <c:v>0.27835051546391754</c:v>
                </c:pt>
                <c:pt idx="1">
                  <c:v>0.25</c:v>
                </c:pt>
              </c:numCache>
            </c:numRef>
          </c:val>
        </c:ser>
        <c:ser>
          <c:idx val="11"/>
          <c:order val="7"/>
          <c:tx>
            <c:strRef>
              <c:f>Gràfics!$Y$122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strRef>
              <c:f>Gràfics!$M$123:$M$124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Gràfics!$Y$123:$Y$124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374464"/>
        <c:axId val="365392640"/>
        <c:axId val="0"/>
      </c:bar3DChart>
      <c:catAx>
        <c:axId val="36537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365392640"/>
        <c:crosses val="autoZero"/>
        <c:auto val="1"/>
        <c:lblAlgn val="ctr"/>
        <c:lblOffset val="100"/>
        <c:noMultiLvlLbl val="0"/>
      </c:catAx>
      <c:valAx>
        <c:axId val="3653926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653744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6230888888888888E-2"/>
          <c:y val="3.4938101788170563E-2"/>
          <c:w val="0.97741599999999995"/>
          <c:h val="0.21303301237964234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48166666666667"/>
          <c:y val="4.2694999999999997E-2"/>
          <c:w val="0.83766074074074071"/>
          <c:h val="0.829399444444444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Gràfics!$N$148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Gràfics!$M$149:$M$150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Gràfics!$N$149:$N$150</c:f>
              <c:numCache>
                <c:formatCode>###0.0%</c:formatCode>
                <c:ptCount val="2"/>
                <c:pt idx="0">
                  <c:v>0.495</c:v>
                </c:pt>
                <c:pt idx="1">
                  <c:v>0.58299999999999996</c:v>
                </c:pt>
              </c:numCache>
            </c:numRef>
          </c:val>
        </c:ser>
        <c:ser>
          <c:idx val="1"/>
          <c:order val="1"/>
          <c:tx>
            <c:strRef>
              <c:f>Gràfics!$O$148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Gràfics!$M$149:$M$150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Gràfics!$O$149:$O$150</c:f>
              <c:numCache>
                <c:formatCode>###0.0%</c:formatCode>
                <c:ptCount val="2"/>
                <c:pt idx="0">
                  <c:v>0.22680412371134021</c:v>
                </c:pt>
                <c:pt idx="1">
                  <c:v>8.3333333333333343E-2</c:v>
                </c:pt>
              </c:numCache>
            </c:numRef>
          </c:val>
        </c:ser>
        <c:ser>
          <c:idx val="2"/>
          <c:order val="2"/>
          <c:tx>
            <c:strRef>
              <c:f>Gràfics!$P$148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Gràfics!$M$149:$M$150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Gràfics!$P$149:$P$150</c:f>
              <c:numCache>
                <c:formatCode>###0.0%</c:formatCode>
                <c:ptCount val="2"/>
                <c:pt idx="0">
                  <c:v>0.1752577319587629</c:v>
                </c:pt>
                <c:pt idx="1">
                  <c:v>8.3333333333333343E-2</c:v>
                </c:pt>
              </c:numCache>
            </c:numRef>
          </c:val>
        </c:ser>
        <c:ser>
          <c:idx val="3"/>
          <c:order val="3"/>
          <c:tx>
            <c:strRef>
              <c:f>Gràfics!$Q$148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Gràfics!$M$149:$M$150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Gràfics!$Q$149:$Q$150</c:f>
              <c:numCache>
                <c:formatCode>###0.0%</c:formatCode>
                <c:ptCount val="2"/>
                <c:pt idx="0">
                  <c:v>0.10309278350515465</c:v>
                </c:pt>
                <c:pt idx="1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441792"/>
        <c:axId val="365443328"/>
        <c:axId val="0"/>
      </c:bar3DChart>
      <c:catAx>
        <c:axId val="36544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365443328"/>
        <c:crosses val="autoZero"/>
        <c:auto val="1"/>
        <c:lblAlgn val="ctr"/>
        <c:lblOffset val="100"/>
        <c:noMultiLvlLbl val="0"/>
      </c:catAx>
      <c:valAx>
        <c:axId val="3654433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654417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Gràfics!$P$176</c:f>
              <c:strCache>
                <c:ptCount val="1"/>
                <c:pt idx="0">
                  <c:v>ENGINYERIA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Gràfics!$Q$174:$V$175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Gràfics!$Q$176:$V$176</c:f>
              <c:numCache>
                <c:formatCode>###0.0%</c:formatCode>
                <c:ptCount val="6"/>
                <c:pt idx="0">
                  <c:v>0.46391752577319589</c:v>
                </c:pt>
                <c:pt idx="1">
                  <c:v>4.1237113402061855E-2</c:v>
                </c:pt>
                <c:pt idx="2">
                  <c:v>0.37113402061855671</c:v>
                </c:pt>
                <c:pt idx="3">
                  <c:v>3.0927835051546393E-2</c:v>
                </c:pt>
                <c:pt idx="4">
                  <c:v>5.1546391752577317E-2</c:v>
                </c:pt>
                <c:pt idx="5">
                  <c:v>4.1237113402061855E-2</c:v>
                </c:pt>
              </c:numCache>
            </c:numRef>
          </c:val>
        </c:ser>
        <c:ser>
          <c:idx val="1"/>
          <c:order val="1"/>
          <c:tx>
            <c:strRef>
              <c:f>Gràfics!$P$177</c:f>
              <c:strCache>
                <c:ptCount val="1"/>
                <c:pt idx="0">
                  <c:v>ENGINYERIA EN ELECTRÒNICA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Gràfics!$Q$174:$V$175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Gràfics!$Q$177:$V$177</c:f>
              <c:numCache>
                <c:formatCode>###0.0%</c:formatCode>
                <c:ptCount val="6"/>
                <c:pt idx="0">
                  <c:v>0.41666666666666669</c:v>
                </c:pt>
                <c:pt idx="1">
                  <c:v>8.3333333333333329E-2</c:v>
                </c:pt>
                <c:pt idx="2">
                  <c:v>0.41666666666666669</c:v>
                </c:pt>
                <c:pt idx="3">
                  <c:v>0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473792"/>
        <c:axId val="365475328"/>
        <c:axId val="0"/>
      </c:bar3DChart>
      <c:catAx>
        <c:axId val="3654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475328"/>
        <c:crosses val="autoZero"/>
        <c:auto val="1"/>
        <c:lblAlgn val="ctr"/>
        <c:lblOffset val="100"/>
        <c:noMultiLvlLbl val="0"/>
      </c:catAx>
      <c:valAx>
        <c:axId val="36547532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654737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Gràfics!$M$193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Gràfics!$L$194:$L$195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Gràfics!$M$194:$M$195</c:f>
              <c:numCache>
                <c:formatCode>###0.0%</c:formatCode>
                <c:ptCount val="2"/>
                <c:pt idx="0">
                  <c:v>0.70103092783505161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Gràfics!$N$193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Gràfics!$L$194:$L$195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Gràfics!$N$194:$N$195</c:f>
              <c:numCache>
                <c:formatCode>###0.0%</c:formatCode>
                <c:ptCount val="2"/>
                <c:pt idx="0">
                  <c:v>5.1546391752577324E-2</c:v>
                </c:pt>
                <c:pt idx="1">
                  <c:v>8.3333333333333343E-2</c:v>
                </c:pt>
              </c:numCache>
            </c:numRef>
          </c:val>
        </c:ser>
        <c:ser>
          <c:idx val="2"/>
          <c:order val="2"/>
          <c:tx>
            <c:strRef>
              <c:f>Gràfics!$O$193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Gràfics!$L$194:$L$195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Gràfics!$O$194:$O$195</c:f>
              <c:numCache>
                <c:formatCode>###0.0%</c:formatCode>
                <c:ptCount val="2"/>
                <c:pt idx="0">
                  <c:v>0.12371134020618557</c:v>
                </c:pt>
                <c:pt idx="1">
                  <c:v>0.41666666666666663</c:v>
                </c:pt>
              </c:numCache>
            </c:numRef>
          </c:val>
        </c:ser>
        <c:ser>
          <c:idx val="3"/>
          <c:order val="3"/>
          <c:tx>
            <c:strRef>
              <c:f>Gràfics!$P$193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Gràfics!$L$194:$L$195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Gràfics!$P$194:$P$195</c:f>
              <c:numCache>
                <c:formatCode>###0.0%</c:formatCode>
                <c:ptCount val="2"/>
                <c:pt idx="0">
                  <c:v>0.12371134020618557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Gràfics!$Q$193</c:f>
              <c:strCache>
                <c:ptCount val="1"/>
                <c:pt idx="0">
                  <c:v>No contracte</c:v>
                </c:pt>
              </c:strCache>
            </c:strRef>
          </c:tx>
          <c:invertIfNegative val="0"/>
          <c:cat>
            <c:strRef>
              <c:f>Gràfics!$L$194:$L$195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Gràfics!$Q$194:$Q$195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508480"/>
        <c:axId val="365510016"/>
      </c:barChart>
      <c:catAx>
        <c:axId val="36550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365510016"/>
        <c:crosses val="autoZero"/>
        <c:auto val="1"/>
        <c:lblAlgn val="ctr"/>
        <c:lblOffset val="100"/>
        <c:noMultiLvlLbl val="0"/>
      </c:catAx>
      <c:valAx>
        <c:axId val="3655100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655084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Gràfics!$N$216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Gràfics!$M$217:$M$218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Gràfics!$N$217:$N$218</c:f>
              <c:numCache>
                <c:formatCode>###0.0%</c:formatCode>
                <c:ptCount val="2"/>
                <c:pt idx="0">
                  <c:v>3.5294117647058823E-2</c:v>
                </c:pt>
                <c:pt idx="1">
                  <c:v>8.3333333333333343E-2</c:v>
                </c:pt>
              </c:numCache>
            </c:numRef>
          </c:val>
        </c:ser>
        <c:ser>
          <c:idx val="1"/>
          <c:order val="1"/>
          <c:tx>
            <c:strRef>
              <c:f>Gràfics!$O$216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Gràfics!$M$217:$M$218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Gràfics!$O$217:$O$218</c:f>
              <c:numCache>
                <c:formatCode>###0.0%</c:formatCode>
                <c:ptCount val="2"/>
                <c:pt idx="0">
                  <c:v>0.96470588235294119</c:v>
                </c:pt>
                <c:pt idx="1">
                  <c:v>0.91666666666666674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536000"/>
        <c:axId val="365537536"/>
      </c:barChart>
      <c:catAx>
        <c:axId val="36553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365537536"/>
        <c:crosses val="autoZero"/>
        <c:auto val="1"/>
        <c:lblAlgn val="ctr"/>
        <c:lblOffset val="100"/>
        <c:noMultiLvlLbl val="0"/>
      </c:catAx>
      <c:valAx>
        <c:axId val="3655375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655360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Gràfics!$M$237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Gràfics!$L$238:$L$239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Gràfics!$M$238:$M$239</c:f>
              <c:numCache>
                <c:formatCode>###0.0%</c:formatCode>
                <c:ptCount val="2"/>
                <c:pt idx="0">
                  <c:v>0.25</c:v>
                </c:pt>
                <c:pt idx="1">
                  <c:v>0.2</c:v>
                </c:pt>
              </c:numCache>
            </c:numRef>
          </c:val>
        </c:ser>
        <c:ser>
          <c:idx val="1"/>
          <c:order val="1"/>
          <c:tx>
            <c:strRef>
              <c:f>Gràfics!$N$237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Gràfics!$L$238:$L$239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Gràfics!$N$238:$N$239</c:f>
              <c:numCache>
                <c:formatCode>###0.0%</c:formatCode>
                <c:ptCount val="2"/>
                <c:pt idx="0">
                  <c:v>0.25</c:v>
                </c:pt>
                <c:pt idx="1">
                  <c:v>0.6</c:v>
                </c:pt>
              </c:numCache>
            </c:numRef>
          </c:val>
        </c:ser>
        <c:ser>
          <c:idx val="2"/>
          <c:order val="2"/>
          <c:tx>
            <c:strRef>
              <c:f>Gràfics!$O$237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Gràfics!$L$238:$L$239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Gràfics!$O$238:$O$239</c:f>
              <c:numCache>
                <c:formatCode>###0.0%</c:formatCode>
                <c:ptCount val="2"/>
                <c:pt idx="0">
                  <c:v>0.5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2733056"/>
        <c:axId val="372734592"/>
        <c:axId val="0"/>
      </c:bar3DChart>
      <c:catAx>
        <c:axId val="37273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372734592"/>
        <c:crosses val="autoZero"/>
        <c:auto val="1"/>
        <c:lblAlgn val="ctr"/>
        <c:lblOffset val="100"/>
        <c:noMultiLvlLbl val="0"/>
      </c:catAx>
      <c:valAx>
        <c:axId val="3727345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727330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Gràfics!$N$259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Gràfics!$M$260:$M$261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Gràfics!$N$260:$N$261</c:f>
              <c:numCache>
                <c:formatCode>###0.0%</c:formatCode>
                <c:ptCount val="2"/>
                <c:pt idx="0">
                  <c:v>0.10309278350515465</c:v>
                </c:pt>
                <c:pt idx="1">
                  <c:v>0.16666666666666669</c:v>
                </c:pt>
              </c:numCache>
            </c:numRef>
          </c:val>
        </c:ser>
        <c:ser>
          <c:idx val="1"/>
          <c:order val="1"/>
          <c:tx>
            <c:strRef>
              <c:f>Gràfics!$O$259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Gràfics!$M$260:$M$261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Gràfics!$O$260:$O$261</c:f>
              <c:numCache>
                <c:formatCode>###0.0%</c:formatCode>
                <c:ptCount val="2"/>
                <c:pt idx="0">
                  <c:v>0.89690721649484528</c:v>
                </c:pt>
                <c:pt idx="1">
                  <c:v>0.83333333333333326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131968"/>
        <c:axId val="376133504"/>
        <c:axId val="0"/>
      </c:bar3DChart>
      <c:catAx>
        <c:axId val="37613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376133504"/>
        <c:crosses val="autoZero"/>
        <c:auto val="1"/>
        <c:lblAlgn val="ctr"/>
        <c:lblOffset val="100"/>
        <c:noMultiLvlLbl val="0"/>
      </c:catAx>
      <c:valAx>
        <c:axId val="3761335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76131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u="sng"/>
              <a:t>Requisits per a la feina: Titulació específica i funcions pròpies</a:t>
            </a:r>
          </a:p>
        </c:rich>
      </c:tx>
      <c:layout>
        <c:manualLayout>
          <c:xMode val="edge"/>
          <c:yMode val="edge"/>
          <c:x val="9.0714061952936409E-2"/>
          <c:y val="1.9562538508934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072696113660235"/>
          <c:y val="0.19220194085027725"/>
          <c:w val="0.60850609025743085"/>
          <c:h val="0.67002336208667079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Resum!$Y$29:$Y$30</c:f>
              <c:strCache>
                <c:ptCount val="1"/>
                <c:pt idx="0">
                  <c:v>Titulació específica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Resum!$X$31:$X$32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Resum!$Y$31:$Y$32</c:f>
              <c:numCache>
                <c:formatCode>###0.0%</c:formatCode>
                <c:ptCount val="2"/>
                <c:pt idx="0">
                  <c:v>0.46400000000000002</c:v>
                </c:pt>
                <c:pt idx="1">
                  <c:v>0.41699999999999998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67008"/>
        <c:axId val="140554240"/>
      </c:barChart>
      <c:catAx>
        <c:axId val="1394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40554240"/>
        <c:crosses val="autoZero"/>
        <c:auto val="1"/>
        <c:lblAlgn val="ctr"/>
        <c:lblOffset val="100"/>
        <c:noMultiLvlLbl val="0"/>
      </c:catAx>
      <c:valAx>
        <c:axId val="140554240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none"/>
        <c:minorTickMark val="none"/>
        <c:tickLblPos val="none"/>
        <c:crossAx val="13946700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1.4111111111111111E-2"/>
          <c:y val="0.6880627777777778"/>
          <c:w val="7.7259259259259477E-3"/>
          <c:h val="1.1753333333333324E-2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Gràfics!$N$281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Gràfics!$M$282:$M$283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Gràfics!$N$282:$N$283</c:f>
              <c:numCache>
                <c:formatCode>###0.0%</c:formatCode>
                <c:ptCount val="2"/>
                <c:pt idx="0">
                  <c:v>0.74226804123711343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Gràfics!$O$281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Gràfics!$M$282:$M$283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Gràfics!$O$282:$O$283</c:f>
              <c:numCache>
                <c:formatCode>###0.0%</c:formatCode>
                <c:ptCount val="2"/>
                <c:pt idx="0">
                  <c:v>4.1237113402061848E-2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Gràfics!$P$281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Gràfics!$M$282:$M$283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Gràfics!$P$282:$P$283</c:f>
              <c:numCache>
                <c:formatCode>###0.0%</c:formatCode>
                <c:ptCount val="2"/>
                <c:pt idx="0">
                  <c:v>1.0309278350515462E-2</c:v>
                </c:pt>
                <c:pt idx="1">
                  <c:v>8.3333333333333343E-2</c:v>
                </c:pt>
              </c:numCache>
            </c:numRef>
          </c:val>
        </c:ser>
        <c:ser>
          <c:idx val="3"/>
          <c:order val="3"/>
          <c:tx>
            <c:strRef>
              <c:f>Gràfics!$Q$281</c:f>
              <c:strCache>
                <c:ptCount val="1"/>
                <c:pt idx="0">
                  <c:v>Lleida</c:v>
                </c:pt>
              </c:strCache>
            </c:strRef>
          </c:tx>
          <c:invertIfNegative val="0"/>
          <c:cat>
            <c:strRef>
              <c:f>Gràfics!$M$282:$M$283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Gràfics!$Q$282:$Q$283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Gràfics!$R$281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Gràfics!$M$282:$M$283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Gràfics!$R$282:$R$283</c:f>
              <c:numCache>
                <c:formatCode>###0.0%</c:formatCode>
                <c:ptCount val="2"/>
                <c:pt idx="0">
                  <c:v>0.1134020618556701</c:v>
                </c:pt>
                <c:pt idx="1">
                  <c:v>8.3333333333333343E-2</c:v>
                </c:pt>
              </c:numCache>
            </c:numRef>
          </c:val>
        </c:ser>
        <c:ser>
          <c:idx val="5"/>
          <c:order val="5"/>
          <c:tx>
            <c:strRef>
              <c:f>Gràfics!$S$281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Gràfics!$M$282:$M$283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Gràfics!$S$282:$S$283</c:f>
              <c:numCache>
                <c:formatCode>###0.0%</c:formatCode>
                <c:ptCount val="2"/>
                <c:pt idx="0">
                  <c:v>9.2783505154639179E-2</c:v>
                </c:pt>
                <c:pt idx="1">
                  <c:v>8.3333333333333343E-2</c:v>
                </c:pt>
              </c:numCache>
            </c:numRef>
          </c:val>
        </c:ser>
        <c:ser>
          <c:idx val="6"/>
          <c:order val="6"/>
          <c:tx>
            <c:strRef>
              <c:f>Gràfics!$T$281</c:f>
              <c:strCache>
                <c:ptCount val="1"/>
                <c:pt idx="0">
                  <c:v>Resta del món</c:v>
                </c:pt>
              </c:strCache>
            </c:strRef>
          </c:tx>
          <c:invertIfNegative val="0"/>
          <c:cat>
            <c:strRef>
              <c:f>Gràfics!$M$282:$M$283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Gràfics!$T$282:$T$283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742336"/>
        <c:axId val="383743872"/>
      </c:barChart>
      <c:catAx>
        <c:axId val="38374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383743872"/>
        <c:crosses val="autoZero"/>
        <c:auto val="1"/>
        <c:lblAlgn val="ctr"/>
        <c:lblOffset val="100"/>
        <c:noMultiLvlLbl val="0"/>
      </c:catAx>
      <c:valAx>
        <c:axId val="3837438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83742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Gràfics!$N$302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Gràfics!$M$303:$M$304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Gràfics!$N$303:$N$304</c:f>
              <c:numCache>
                <c:formatCode>###0.0%</c:formatCode>
                <c:ptCount val="2"/>
                <c:pt idx="0">
                  <c:v>2.1052631578947368E-2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Gràfics!$O$302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Gràfics!$M$303:$M$304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Gràfics!$O$303:$O$304</c:f>
              <c:numCache>
                <c:formatCode>###0.0%</c:formatCode>
                <c:ptCount val="2"/>
                <c:pt idx="0">
                  <c:v>0</c:v>
                </c:pt>
                <c:pt idx="1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Gràfics!$P$302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Gràfics!$M$303:$M$304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Gràfics!$P$303:$P$304</c:f>
              <c:numCache>
                <c:formatCode>###0.0%</c:formatCode>
                <c:ptCount val="2"/>
                <c:pt idx="0">
                  <c:v>7.3684210526315783E-2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Gràfics!$Q$302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Gràfics!$M$303:$M$304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Gràfics!$Q$303:$Q$304</c:f>
              <c:numCache>
                <c:formatCode>###0.0%</c:formatCode>
                <c:ptCount val="2"/>
                <c:pt idx="0">
                  <c:v>5.2631578947368425E-2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Gràfics!$R$302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Gràfics!$M$303:$M$304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Gràfics!$R$303:$R$304</c:f>
              <c:numCache>
                <c:formatCode>###0.0%</c:formatCode>
                <c:ptCount val="2"/>
                <c:pt idx="0">
                  <c:v>0.12631578947368421</c:v>
                </c:pt>
                <c:pt idx="1">
                  <c:v>9.0909090909090912E-2</c:v>
                </c:pt>
              </c:numCache>
            </c:numRef>
          </c:val>
        </c:ser>
        <c:ser>
          <c:idx val="5"/>
          <c:order val="5"/>
          <c:tx>
            <c:strRef>
              <c:f>Gràfics!$S$302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Gràfics!$M$303:$M$304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Gràfics!$S$303:$S$304</c:f>
              <c:numCache>
                <c:formatCode>###0.0%</c:formatCode>
                <c:ptCount val="2"/>
                <c:pt idx="0">
                  <c:v>0.29473684210526313</c:v>
                </c:pt>
                <c:pt idx="1">
                  <c:v>9.0909090909090912E-2</c:v>
                </c:pt>
              </c:numCache>
            </c:numRef>
          </c:val>
        </c:ser>
        <c:ser>
          <c:idx val="6"/>
          <c:order val="6"/>
          <c:tx>
            <c:strRef>
              <c:f>Gràfics!$T$302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Gràfics!$M$303:$M$304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Gràfics!$T$303:$T$304</c:f>
              <c:numCache>
                <c:formatCode>###0.0%</c:formatCode>
                <c:ptCount val="2"/>
                <c:pt idx="0">
                  <c:v>0.26315789473684209</c:v>
                </c:pt>
                <c:pt idx="1">
                  <c:v>0.45454545454545453</c:v>
                </c:pt>
              </c:numCache>
            </c:numRef>
          </c:val>
        </c:ser>
        <c:ser>
          <c:idx val="7"/>
          <c:order val="7"/>
          <c:tx>
            <c:strRef>
              <c:f>Gràfics!$U$302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Gràfics!$M$303:$M$304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Gràfics!$U$303:$U$304</c:f>
              <c:numCache>
                <c:formatCode>###0.0%</c:formatCode>
                <c:ptCount val="2"/>
                <c:pt idx="0">
                  <c:v>0.16842105263157894</c:v>
                </c:pt>
                <c:pt idx="1">
                  <c:v>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370752"/>
        <c:axId val="385384832"/>
      </c:barChart>
      <c:catAx>
        <c:axId val="38537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385384832"/>
        <c:crosses val="autoZero"/>
        <c:auto val="1"/>
        <c:lblAlgn val="ctr"/>
        <c:lblOffset val="100"/>
        <c:noMultiLvlLbl val="0"/>
      </c:catAx>
      <c:valAx>
        <c:axId val="3853848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85370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Gràfics!$N$328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Gràfics!$M$329:$M$330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Gràfics!$N$329:$N$330</c:f>
              <c:numCache>
                <c:formatCode>###0.0%</c:formatCode>
                <c:ptCount val="2"/>
                <c:pt idx="0">
                  <c:v>0.13095238095238096</c:v>
                </c:pt>
                <c:pt idx="1">
                  <c:v>8.3333333333333343E-2</c:v>
                </c:pt>
              </c:numCache>
            </c:numRef>
          </c:val>
        </c:ser>
        <c:ser>
          <c:idx val="1"/>
          <c:order val="1"/>
          <c:tx>
            <c:strRef>
              <c:f>Gràfics!$O$328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Gràfics!$M$329:$M$330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Gràfics!$O$329:$O$330</c:f>
              <c:numCache>
                <c:formatCode>###0.0%</c:formatCode>
                <c:ptCount val="2"/>
                <c:pt idx="0">
                  <c:v>0.15476190476190477</c:v>
                </c:pt>
                <c:pt idx="1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Gràfics!$P$328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Gràfics!$M$329:$M$330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Gràfics!$P$329:$P$330</c:f>
              <c:numCache>
                <c:formatCode>###0.0%</c:formatCode>
                <c:ptCount val="2"/>
                <c:pt idx="0">
                  <c:v>0.10714285714285714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Gràfics!$Q$328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Gràfics!$M$329:$M$330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Gràfics!$Q$329:$Q$330</c:f>
              <c:numCache>
                <c:formatCode>###0.0%</c:formatCode>
                <c:ptCount val="2"/>
                <c:pt idx="0">
                  <c:v>0.10714285714285714</c:v>
                </c:pt>
                <c:pt idx="1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Gràfics!$R$328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Gràfics!$M$329:$M$330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Gràfics!$R$329:$R$330</c:f>
              <c:numCache>
                <c:formatCode>###0.0%</c:formatCode>
                <c:ptCount val="2"/>
                <c:pt idx="0">
                  <c:v>5.9523809523809527E-2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Gràfics!$S$328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Gràfics!$M$329:$M$330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Gràfics!$S$329:$S$330</c:f>
              <c:numCache>
                <c:formatCode>###0.0%</c:formatCode>
                <c:ptCount val="2"/>
                <c:pt idx="0">
                  <c:v>0.44047619047619052</c:v>
                </c:pt>
                <c:pt idx="1">
                  <c:v>0.41666666666666663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527808"/>
        <c:axId val="387529344"/>
      </c:barChart>
      <c:catAx>
        <c:axId val="38752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387529344"/>
        <c:crosses val="autoZero"/>
        <c:auto val="1"/>
        <c:lblAlgn val="ctr"/>
        <c:lblOffset val="100"/>
        <c:noMultiLvlLbl val="0"/>
      </c:catAx>
      <c:valAx>
        <c:axId val="3875293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875278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Gràfics!$O$351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Gràfics!$N$352:$N$353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Gràfics!$O$352:$O$353</c:f>
              <c:numCache>
                <c:formatCode>###0.0%</c:formatCode>
                <c:ptCount val="2"/>
                <c:pt idx="0">
                  <c:v>0.40206185567010311</c:v>
                </c:pt>
                <c:pt idx="1">
                  <c:v>0.16666666666666669</c:v>
                </c:pt>
              </c:numCache>
            </c:numRef>
          </c:val>
        </c:ser>
        <c:ser>
          <c:idx val="1"/>
          <c:order val="1"/>
          <c:tx>
            <c:strRef>
              <c:f>Gràfics!$P$351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Gràfics!$N$352:$N$353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Gràfics!$P$352:$P$353</c:f>
              <c:numCache>
                <c:formatCode>###0.0%</c:formatCode>
                <c:ptCount val="2"/>
                <c:pt idx="0">
                  <c:v>0.13402061855670103</c:v>
                </c:pt>
                <c:pt idx="1">
                  <c:v>8.3333333333333343E-2</c:v>
                </c:pt>
              </c:numCache>
            </c:numRef>
          </c:val>
        </c:ser>
        <c:ser>
          <c:idx val="2"/>
          <c:order val="2"/>
          <c:tx>
            <c:strRef>
              <c:f>Gràfics!$Q$351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Gràfics!$N$352:$N$353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Gràfics!$Q$352:$Q$353</c:f>
              <c:numCache>
                <c:formatCode>###0.0%</c:formatCode>
                <c:ptCount val="2"/>
                <c:pt idx="0">
                  <c:v>7.2164948453608255E-2</c:v>
                </c:pt>
                <c:pt idx="1">
                  <c:v>0.16666666666666669</c:v>
                </c:pt>
              </c:numCache>
            </c:numRef>
          </c:val>
        </c:ser>
        <c:ser>
          <c:idx val="3"/>
          <c:order val="3"/>
          <c:tx>
            <c:strRef>
              <c:f>Gràfics!$R$351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Gràfics!$N$352:$N$353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Gràfics!$R$352:$R$353</c:f>
              <c:numCache>
                <c:formatCode>###0.0%</c:formatCode>
                <c:ptCount val="2"/>
                <c:pt idx="0">
                  <c:v>0.26804123711340205</c:v>
                </c:pt>
                <c:pt idx="1">
                  <c:v>0.66666666666666674</c:v>
                </c:pt>
              </c:numCache>
            </c:numRef>
          </c:val>
        </c:ser>
        <c:ser>
          <c:idx val="6"/>
          <c:order val="4"/>
          <c:tx>
            <c:strRef>
              <c:f>Gràfics!$U$351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Gràfics!$N$352:$N$353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Gràfics!$U$352:$U$353</c:f>
              <c:numCache>
                <c:formatCode>###0.0%</c:formatCode>
                <c:ptCount val="2"/>
                <c:pt idx="0">
                  <c:v>0.69072164948453607</c:v>
                </c:pt>
                <c:pt idx="1">
                  <c:v>0.58333333333333337</c:v>
                </c:pt>
              </c:numCache>
            </c:numRef>
          </c:val>
        </c:ser>
        <c:ser>
          <c:idx val="8"/>
          <c:order val="5"/>
          <c:tx>
            <c:strRef>
              <c:f>Gràfics!$W$351</c:f>
              <c:strCache>
                <c:ptCount val="1"/>
                <c:pt idx="0">
                  <c:v>Altres funcions no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Gràfics!$N$352:$N$353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Gràfics!$W$352:$W$353</c:f>
              <c:numCache>
                <c:formatCode>###0.0%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0046848"/>
        <c:axId val="390048384"/>
        <c:axId val="0"/>
      </c:bar3DChart>
      <c:catAx>
        <c:axId val="39004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390048384"/>
        <c:crosses val="autoZero"/>
        <c:auto val="1"/>
        <c:lblAlgn val="ctr"/>
        <c:lblOffset val="100"/>
        <c:noMultiLvlLbl val="0"/>
      </c:catAx>
      <c:valAx>
        <c:axId val="390048384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390046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 1 - 7 Molt important)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Gràfics!$M$402</c:f>
              <c:strCache>
                <c:ptCount val="1"/>
                <c:pt idx="0">
                  <c:v>ENGINYERIA DE TELECOMUNICACIÓ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Gràfics!$N$401:$U$401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Gràfics!$N$402:$U$402</c:f>
              <c:numCache>
                <c:formatCode>#,##0.00</c:formatCode>
                <c:ptCount val="8"/>
                <c:pt idx="0">
                  <c:v>4.4000000000000021</c:v>
                </c:pt>
                <c:pt idx="1">
                  <c:v>4.7750000000000004</c:v>
                </c:pt>
                <c:pt idx="2">
                  <c:v>4.950000000000002</c:v>
                </c:pt>
                <c:pt idx="3">
                  <c:v>5.7874999999999988</c:v>
                </c:pt>
                <c:pt idx="4">
                  <c:v>5.4625000000000012</c:v>
                </c:pt>
                <c:pt idx="5">
                  <c:v>5.0874999999999995</c:v>
                </c:pt>
                <c:pt idx="6">
                  <c:v>5.4556962025316453</c:v>
                </c:pt>
                <c:pt idx="7">
                  <c:v>4.8499999999999996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Gràfics!$M$403</c:f>
              <c:strCache>
                <c:ptCount val="1"/>
                <c:pt idx="0">
                  <c:v>ENGINYERIA EN ELECTRÒNICA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Gràfics!$N$401:$U$401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Gràfics!$N$403:$U$403</c:f>
              <c:numCache>
                <c:formatCode>#,##0.00</c:formatCode>
                <c:ptCount val="8"/>
                <c:pt idx="0">
                  <c:v>4.9166666666666661</c:v>
                </c:pt>
                <c:pt idx="1">
                  <c:v>5.1666666666666661</c:v>
                </c:pt>
                <c:pt idx="2">
                  <c:v>5.2499999999999991</c:v>
                </c:pt>
                <c:pt idx="3">
                  <c:v>5</c:v>
                </c:pt>
                <c:pt idx="4">
                  <c:v>5.5833333333333339</c:v>
                </c:pt>
                <c:pt idx="5">
                  <c:v>4.75</c:v>
                </c:pt>
                <c:pt idx="6">
                  <c:v>5.25</c:v>
                </c:pt>
                <c:pt idx="7">
                  <c:v>5.5000000000000009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336512"/>
        <c:axId val="390338048"/>
      </c:lineChart>
      <c:catAx>
        <c:axId val="39033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390338048"/>
        <c:crosses val="autoZero"/>
        <c:auto val="1"/>
        <c:lblAlgn val="ctr"/>
        <c:lblOffset val="100"/>
        <c:noMultiLvlLbl val="0"/>
      </c:catAx>
      <c:valAx>
        <c:axId val="390338048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39033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Gràfics!$R$374</c:f>
              <c:strCache>
                <c:ptCount val="1"/>
                <c:pt idx="0">
                  <c:v>Comb. Sòlids, petroli, gas i minerals radioactius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Gràfics!$R$375:$R$376</c:f>
              <c:numCache>
                <c:formatCode>###0.0%</c:formatCode>
                <c:ptCount val="2"/>
                <c:pt idx="0">
                  <c:v>1.0309278350515462E-2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Gràfics!$S$374</c:f>
              <c:strCache>
                <c:ptCount val="1"/>
                <c:pt idx="0">
                  <c:v>Electricitat, gas i aigua. Fabricació de generadors de vapor, captació, depuració i distribució d'aigua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Gràfics!$S$375:$S$376</c:f>
              <c:numCache>
                <c:formatCode>###0.0%</c:formatCode>
                <c:ptCount val="2"/>
                <c:pt idx="0">
                  <c:v>3.0927835051546393E-2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Gràfics!$T$374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Gràfics!$T$375:$T$376</c:f>
              <c:numCache>
                <c:formatCode>###0.0%</c:formatCode>
                <c:ptCount val="2"/>
                <c:pt idx="0">
                  <c:v>1.0309278350515462E-2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Gràfics!$U$374</c:f>
              <c:strCache>
                <c:ptCount val="1"/>
                <c:pt idx="0">
                  <c:v>Indústries farmacèutiques i cosmètiques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Gràfics!$U$375:$U$376</c:f>
              <c:numCache>
                <c:formatCode>###0.0%</c:formatCode>
                <c:ptCount val="2"/>
                <c:pt idx="0">
                  <c:v>3.0927835051546393E-2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Gràfics!$V$374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Gràfics!$V$375:$V$376</c:f>
              <c:numCache>
                <c:formatCode>###0.0%</c:formatCode>
                <c:ptCount val="2"/>
                <c:pt idx="0">
                  <c:v>0.10309278350515465</c:v>
                </c:pt>
                <c:pt idx="1">
                  <c:v>0.33333333333333337</c:v>
                </c:pt>
              </c:numCache>
            </c:numRef>
          </c:val>
        </c:ser>
        <c:ser>
          <c:idx val="5"/>
          <c:order val="5"/>
          <c:tx>
            <c:strRef>
              <c:f>Gràfics!$W$374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Gràfics!$W$375:$W$376</c:f>
              <c:numCache>
                <c:formatCode>###0.0%</c:formatCode>
                <c:ptCount val="2"/>
                <c:pt idx="0">
                  <c:v>9.2783505154639179E-2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Gràfics!$X$374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Gràfics!$X$375:$X$376</c:f>
              <c:numCache>
                <c:formatCode>###0.0%</c:formatCode>
                <c:ptCount val="2"/>
                <c:pt idx="0">
                  <c:v>2.0618556701030924E-2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Gràfics!$Y$374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Gràfics!$Y$375:$Y$376</c:f>
              <c:numCache>
                <c:formatCode>###0.0%</c:formatCode>
                <c:ptCount val="2"/>
                <c:pt idx="0">
                  <c:v>5.1546391752577324E-2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Gràfics!$Z$374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Gràfics!$Z$375:$Z$376</c:f>
              <c:numCache>
                <c:formatCode>###0.0%</c:formatCode>
                <c:ptCount val="2"/>
                <c:pt idx="0">
                  <c:v>4.1237113402061848E-2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Gràfics!$AA$374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Gràfics!$AA$375:$AA$376</c:f>
              <c:numCache>
                <c:formatCode>###0.0%</c:formatCode>
                <c:ptCount val="2"/>
                <c:pt idx="0">
                  <c:v>0.29896907216494845</c:v>
                </c:pt>
                <c:pt idx="1">
                  <c:v>8.3333333333333343E-2</c:v>
                </c:pt>
              </c:numCache>
            </c:numRef>
          </c:val>
        </c:ser>
        <c:ser>
          <c:idx val="10"/>
          <c:order val="10"/>
          <c:tx>
            <c:strRef>
              <c:f>Gràfics!$AB$374</c:f>
              <c:strCache>
                <c:ptCount val="1"/>
                <c:pt idx="0">
                  <c:v>Mitjans de comunicació (radio, televisió, cinema, vídeo, editorials, etc.)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Gràfics!$AB$375:$AB$376</c:f>
              <c:numCache>
                <c:formatCode>###0.0%</c:formatCode>
                <c:ptCount val="2"/>
                <c:pt idx="0">
                  <c:v>2.0618556701030924E-2</c:v>
                </c:pt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Gràfics!$AC$374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Gràfics!$AC$375:$AC$376</c:f>
              <c:numCache>
                <c:formatCode>###0.0%</c:formatCode>
                <c:ptCount val="2"/>
                <c:pt idx="0">
                  <c:v>3.0927835051546393E-2</c:v>
                </c:pt>
                <c:pt idx="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Gràfics!$AD$374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Gràfics!$AD$375:$AD$376</c:f>
              <c:numCache>
                <c:formatCode>###0.0%</c:formatCode>
                <c:ptCount val="2"/>
                <c:pt idx="0">
                  <c:v>8.2474226804123696E-2</c:v>
                </c:pt>
                <c:pt idx="1">
                  <c:v>0.25</c:v>
                </c:pt>
              </c:numCache>
            </c:numRef>
          </c:val>
        </c:ser>
        <c:ser>
          <c:idx val="13"/>
          <c:order val="13"/>
          <c:tx>
            <c:strRef>
              <c:f>Gràfics!$AE$374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Gràfics!$AE$375:$AE$376</c:f>
              <c:numCache>
                <c:formatCode>###0.0%</c:formatCode>
                <c:ptCount val="2"/>
                <c:pt idx="0">
                  <c:v>1.0309278350515462E-2</c:v>
                </c:pt>
                <c:pt idx="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Gràfics!$AF$374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Gràfics!$AF$375:$AF$376</c:f>
              <c:numCache>
                <c:formatCode>###0.0%</c:formatCode>
                <c:ptCount val="2"/>
                <c:pt idx="0">
                  <c:v>0.15463917525773196</c:v>
                </c:pt>
                <c:pt idx="1">
                  <c:v>0.33333333333333337</c:v>
                </c:pt>
              </c:numCache>
            </c:numRef>
          </c:val>
        </c:ser>
        <c:ser>
          <c:idx val="15"/>
          <c:order val="15"/>
          <c:tx>
            <c:strRef>
              <c:f>Gràfics!$AG$374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Gràfics!$Q$375:$Q$376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Gràfics!$AG$375:$AG$376</c:f>
              <c:numCache>
                <c:formatCode>###0.0%</c:formatCode>
                <c:ptCount val="2"/>
                <c:pt idx="0">
                  <c:v>1.0309278350515462E-2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036736"/>
        <c:axId val="434038272"/>
        <c:axId val="0"/>
      </c:bar3DChart>
      <c:catAx>
        <c:axId val="43403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434038272"/>
        <c:crosses val="autoZero"/>
        <c:auto val="1"/>
        <c:lblAlgn val="ctr"/>
        <c:lblOffset val="100"/>
        <c:noMultiLvlLbl val="0"/>
      </c:catAx>
      <c:valAx>
        <c:axId val="4340382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3403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23188888888884"/>
          <c:y val="3.1492342984685978E-2"/>
          <c:w val="0.33330144444444443"/>
          <c:h val="0.93176597019860707"/>
        </c:manualLayout>
      </c:layout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</a:t>
            </a:r>
            <a:r>
              <a:rPr lang="ca-ES" baseline="0"/>
              <a:t> 1 - 7 Molt important)</a:t>
            </a:r>
            <a:endParaRPr lang="ca-E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Gràfics!$L$445</c:f>
              <c:strCache>
                <c:ptCount val="1"/>
                <c:pt idx="0">
                  <c:v>ENGINYERIA DE TELECOMUNICACIÓ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Gràfics!$M$444:$Q$444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Gràfics!$M$445:$Q$445</c:f>
              <c:numCache>
                <c:formatCode>#,##0.00</c:formatCode>
                <c:ptCount val="5"/>
                <c:pt idx="0">
                  <c:v>5.617283950617284</c:v>
                </c:pt>
                <c:pt idx="1">
                  <c:v>4.6666666666666661</c:v>
                </c:pt>
                <c:pt idx="2">
                  <c:v>4.9382716049382713</c:v>
                </c:pt>
                <c:pt idx="3">
                  <c:v>4.1604938271604937</c:v>
                </c:pt>
                <c:pt idx="4">
                  <c:v>5.4301075268817192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Gràfics!$L$446</c:f>
              <c:strCache>
                <c:ptCount val="1"/>
                <c:pt idx="0">
                  <c:v>ENGINYERIA EN ELECTRÒNICA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Gràfics!$M$444:$Q$444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Gràfics!$M$446:$Q$446</c:f>
              <c:numCache>
                <c:formatCode>#,##0.00</c:formatCode>
                <c:ptCount val="5"/>
                <c:pt idx="0">
                  <c:v>5.8333333333333339</c:v>
                </c:pt>
                <c:pt idx="1">
                  <c:v>4.8333333333333339</c:v>
                </c:pt>
                <c:pt idx="2">
                  <c:v>5.4166666666666661</c:v>
                </c:pt>
                <c:pt idx="3">
                  <c:v>5.0833333333333321</c:v>
                </c:pt>
                <c:pt idx="4">
                  <c:v>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54432"/>
        <c:axId val="439968512"/>
      </c:lineChart>
      <c:catAx>
        <c:axId val="43995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439968512"/>
        <c:crosses val="autoZero"/>
        <c:auto val="1"/>
        <c:lblAlgn val="ctr"/>
        <c:lblOffset val="100"/>
        <c:noMultiLvlLbl val="0"/>
      </c:catAx>
      <c:valAx>
        <c:axId val="439968512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439954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acadèmiques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Gràfics!$L$460</c:f>
              <c:strCache>
                <c:ptCount val="1"/>
                <c:pt idx="0">
                  <c:v>ENGINYERIA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Gràfics!$M$459:$N$459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Gràfics!$M$460:$N$460</c:f>
              <c:numCache>
                <c:formatCode>####.00</c:formatCode>
                <c:ptCount val="2"/>
                <c:pt idx="0" formatCode="###0.00">
                  <c:v>1.4895833333333335</c:v>
                </c:pt>
                <c:pt idx="1">
                  <c:v>-7.2164948453608241E-2</c:v>
                </c:pt>
              </c:numCache>
            </c:numRef>
          </c:val>
        </c:ser>
        <c:ser>
          <c:idx val="1"/>
          <c:order val="1"/>
          <c:tx>
            <c:strRef>
              <c:f>Gràfics!$L$461</c:f>
              <c:strCache>
                <c:ptCount val="1"/>
                <c:pt idx="0">
                  <c:v>ENGINYERIA EN ELECTRÒNICA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Gràfics!$M$459:$N$459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Gràfics!$M$461:$N$461</c:f>
              <c:numCache>
                <c:formatCode>###0.00</c:formatCode>
                <c:ptCount val="2"/>
                <c:pt idx="0">
                  <c:v>1.5833333333333335</c:v>
                </c:pt>
                <c:pt idx="1">
                  <c:v>1.6666666666666665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986816"/>
        <c:axId val="439988608"/>
      </c:barChart>
      <c:catAx>
        <c:axId val="439986816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439988608"/>
        <c:crosses val="autoZero"/>
        <c:auto val="1"/>
        <c:lblAlgn val="ctr"/>
        <c:lblOffset val="100"/>
        <c:noMultiLvlLbl val="0"/>
      </c:catAx>
      <c:valAx>
        <c:axId val="439988608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4399868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instrumentals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Gràfics!$L$460</c:f>
              <c:strCache>
                <c:ptCount val="1"/>
                <c:pt idx="0">
                  <c:v>ENGINYERIA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Gràfics!$O$459:$Q$459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Gràfics!$O$460:$Q$460</c:f>
              <c:numCache>
                <c:formatCode>###0.00</c:formatCode>
                <c:ptCount val="3"/>
                <c:pt idx="0" formatCode="####.00">
                  <c:v>-0.73195876288659811</c:v>
                </c:pt>
                <c:pt idx="1">
                  <c:v>-3.0515463917525767</c:v>
                </c:pt>
                <c:pt idx="2" formatCode="####.00">
                  <c:v>-0.865979381443299</c:v>
                </c:pt>
              </c:numCache>
            </c:numRef>
          </c:val>
        </c:ser>
        <c:ser>
          <c:idx val="1"/>
          <c:order val="1"/>
          <c:tx>
            <c:strRef>
              <c:f>Gràfics!$L$461</c:f>
              <c:strCache>
                <c:ptCount val="1"/>
                <c:pt idx="0">
                  <c:v>ENGINYERIA EN ELECTRÒNICA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Gràfics!$O$459:$Q$459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Gràfics!$O$461:$Q$461</c:f>
              <c:numCache>
                <c:formatCode>###0.00</c:formatCode>
                <c:ptCount val="3"/>
                <c:pt idx="0" formatCode="####.00">
                  <c:v>-0.41666666666666663</c:v>
                </c:pt>
                <c:pt idx="1">
                  <c:v>-2.833333333333333</c:v>
                </c:pt>
                <c:pt idx="2" formatCode="####.00">
                  <c:v>-0.16666666666666669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55776"/>
        <c:axId val="444157312"/>
      </c:barChart>
      <c:catAx>
        <c:axId val="444155776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444157312"/>
        <c:crosses val="autoZero"/>
        <c:auto val="1"/>
        <c:lblAlgn val="ctr"/>
        <c:lblOffset val="100"/>
        <c:noMultiLvlLbl val="0"/>
      </c:catAx>
      <c:valAx>
        <c:axId val="444157312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444155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</a:t>
            </a:r>
            <a:r>
              <a:rPr lang="ca-ES" baseline="0"/>
              <a:t> i utilitat de les competències interpersonals i de gestió</a:t>
            </a: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Gràfics!$L$460</c:f>
              <c:strCache>
                <c:ptCount val="1"/>
                <c:pt idx="0">
                  <c:v>ENGINYERIA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Gràfics!$R$459:$W$459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Gràfics!$R$460:$W$460</c:f>
              <c:numCache>
                <c:formatCode>###0.00</c:formatCode>
                <c:ptCount val="6"/>
                <c:pt idx="0">
                  <c:v>-1.3711340206185563</c:v>
                </c:pt>
                <c:pt idx="1">
                  <c:v>-1.9175257731958759</c:v>
                </c:pt>
                <c:pt idx="2">
                  <c:v>-1.6494845360824746</c:v>
                </c:pt>
                <c:pt idx="3">
                  <c:v>-1.0729166666666672</c:v>
                </c:pt>
                <c:pt idx="4">
                  <c:v>-1.6804123711340211</c:v>
                </c:pt>
                <c:pt idx="5" formatCode="####.00">
                  <c:v>-0.41237113402061859</c:v>
                </c:pt>
              </c:numCache>
            </c:numRef>
          </c:val>
        </c:ser>
        <c:ser>
          <c:idx val="1"/>
          <c:order val="1"/>
          <c:tx>
            <c:strRef>
              <c:f>Gràfics!$L$461</c:f>
              <c:strCache>
                <c:ptCount val="1"/>
                <c:pt idx="0">
                  <c:v>ENGINYERIA EN ELECTRÒNICA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Gràfics!$R$459:$W$459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Gràfics!$R$461:$W$461</c:f>
              <c:numCache>
                <c:formatCode>###0.00</c:formatCode>
                <c:ptCount val="6"/>
                <c:pt idx="0">
                  <c:v>-1.5000000000000002</c:v>
                </c:pt>
                <c:pt idx="1">
                  <c:v>-1.3333333333333333</c:v>
                </c:pt>
                <c:pt idx="2" formatCode="####.00">
                  <c:v>-0.66666666666666663</c:v>
                </c:pt>
                <c:pt idx="3">
                  <c:v>0</c:v>
                </c:pt>
                <c:pt idx="4">
                  <c:v>-1.1666666666666667</c:v>
                </c:pt>
                <c:pt idx="5" formatCode="####.00">
                  <c:v>-8.3333333333333315E-2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88160"/>
        <c:axId val="444189696"/>
      </c:barChart>
      <c:catAx>
        <c:axId val="44418816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444189696"/>
        <c:crosses val="autoZero"/>
        <c:auto val="1"/>
        <c:lblAlgn val="ctr"/>
        <c:lblOffset val="100"/>
        <c:noMultiLvlLbl val="0"/>
      </c:catAx>
      <c:valAx>
        <c:axId val="44418969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444188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455555555555554"/>
          <c:y val="0.2718392413260084"/>
          <c:w val="0.64957407407407408"/>
          <c:h val="0.61406443437149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Resum!$Y$36:$Y$38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Resum!$X$39:$X$40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Resum!$Y$39:$Y$40</c:f>
              <c:numCache>
                <c:formatCode>###0.0%</c:formatCode>
                <c:ptCount val="2"/>
                <c:pt idx="0">
                  <c:v>0.62105263157894741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Resum!$Z$36:$Z$38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Resum!$X$39:$X$40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Resum!$Z$39:$Z$40</c:f>
              <c:numCache>
                <c:formatCode>###0.0%</c:formatCode>
                <c:ptCount val="2"/>
                <c:pt idx="0">
                  <c:v>0.85567010309278346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0704384"/>
        <c:axId val="140730752"/>
      </c:barChart>
      <c:catAx>
        <c:axId val="1407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40730752"/>
        <c:crosses val="autoZero"/>
        <c:auto val="1"/>
        <c:lblAlgn val="ctr"/>
        <c:lblOffset val="100"/>
        <c:noMultiLvlLbl val="0"/>
      </c:catAx>
      <c:valAx>
        <c:axId val="140730752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407043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b="0"/>
          </a:pPr>
          <a:endParaRPr lang="ca-ES"/>
        </a:p>
      </c:txPr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txPr>
    <a:bodyPr/>
    <a:lstStyle/>
    <a:p>
      <a:pPr>
        <a:defRPr b="1"/>
      </a:pPr>
      <a:endParaRPr lang="ca-ES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</a:t>
            </a:r>
            <a:r>
              <a:rPr lang="ca-ES" baseline="0"/>
              <a:t> nivell i utilitat de les competències cognitives</a:t>
            </a: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Gràfics!$L$460</c:f>
              <c:strCache>
                <c:ptCount val="1"/>
                <c:pt idx="0">
                  <c:v>ENGINYERIA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Gràfics!$X$459:$Z$459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Gràfics!$X$460:$Z$460</c:f>
              <c:numCache>
                <c:formatCode>###0.00</c:formatCode>
                <c:ptCount val="3"/>
                <c:pt idx="0">
                  <c:v>-1.4226804123711339</c:v>
                </c:pt>
                <c:pt idx="1">
                  <c:v>-1.1340206185567008</c:v>
                </c:pt>
                <c:pt idx="2" formatCode="####.00">
                  <c:v>-0.81443298969072164</c:v>
                </c:pt>
              </c:numCache>
            </c:numRef>
          </c:val>
        </c:ser>
        <c:ser>
          <c:idx val="1"/>
          <c:order val="1"/>
          <c:tx>
            <c:strRef>
              <c:f>Gràfics!$L$461</c:f>
              <c:strCache>
                <c:ptCount val="1"/>
                <c:pt idx="0">
                  <c:v>ENGINYERIA EN ELECTRÒNICA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Gràfics!$X$459:$Z$459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Gràfics!$X$461:$Z$461</c:f>
              <c:numCache>
                <c:formatCode>####.00</c:formatCode>
                <c:ptCount val="3"/>
                <c:pt idx="0" formatCode="###0.00">
                  <c:v>-1.666666666666667</c:v>
                </c:pt>
                <c:pt idx="1">
                  <c:v>-0.91666666666666663</c:v>
                </c:pt>
                <c:pt idx="2">
                  <c:v>-0.75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11968"/>
        <c:axId val="444213504"/>
      </c:barChart>
      <c:catAx>
        <c:axId val="44421196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444213504"/>
        <c:crosses val="autoZero"/>
        <c:auto val="1"/>
        <c:lblAlgn val="ctr"/>
        <c:lblOffset val="100"/>
        <c:noMultiLvlLbl val="0"/>
      </c:catAx>
      <c:valAx>
        <c:axId val="444213504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444211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Gràfics!$N$556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Gràfics!$M$557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Gràfics!$N$557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Gràfics!$O$556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Gràfics!$M$557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Gràfics!$O$557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60736"/>
        <c:axId val="444262272"/>
      </c:barChart>
      <c:catAx>
        <c:axId val="44426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444262272"/>
        <c:crosses val="autoZero"/>
        <c:auto val="1"/>
        <c:lblAlgn val="ctr"/>
        <c:lblOffset val="100"/>
        <c:noMultiLvlLbl val="0"/>
      </c:catAx>
      <c:valAx>
        <c:axId val="444262272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4442607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Gràfics!$M$600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Gràfics!$L$601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Gràfics!$M$601</c:f>
              <c:numCache>
                <c:formatCode>###0.0%</c:formatCode>
                <c:ptCount val="1"/>
                <c:pt idx="0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Gràfics!$N$600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Gràfics!$L$601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Gràfics!$N$601</c:f>
              <c:numCache>
                <c:formatCode>###0.0%</c:formatCode>
                <c:ptCount val="1"/>
                <c:pt idx="0">
                  <c:v>0.33333333333333337</c:v>
                </c:pt>
              </c:numCache>
            </c:numRef>
          </c:val>
        </c:ser>
        <c:ser>
          <c:idx val="2"/>
          <c:order val="2"/>
          <c:tx>
            <c:strRef>
              <c:f>Gràfics!$O$600</c:f>
              <c:strCache>
                <c:ptCount val="1"/>
                <c:pt idx="0">
                  <c:v>Entre un i dos anys</c:v>
                </c:pt>
              </c:strCache>
            </c:strRef>
          </c:tx>
          <c:invertIfNegative val="0"/>
          <c:cat>
            <c:strRef>
              <c:f>Gràfics!$L$601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Gràfics!$O$601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Gràfics!$P$600</c:f>
              <c:strCache>
                <c:ptCount val="1"/>
                <c:pt idx="0">
                  <c:v>Més de dos anys</c:v>
                </c:pt>
              </c:strCache>
            </c:strRef>
          </c:tx>
          <c:invertIfNegative val="0"/>
          <c:cat>
            <c:strRef>
              <c:f>Gràfics!$L$601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Gràfics!$P$601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043456"/>
        <c:axId val="445044992"/>
      </c:barChart>
      <c:catAx>
        <c:axId val="44504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445044992"/>
        <c:crosses val="autoZero"/>
        <c:auto val="1"/>
        <c:lblAlgn val="ctr"/>
        <c:lblOffset val="100"/>
        <c:noMultiLvlLbl val="0"/>
      </c:catAx>
      <c:valAx>
        <c:axId val="4450449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45043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Gràfics!$N$621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Gràfics!$M$622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Gràfics!$N$622</c:f>
              <c:numCache>
                <c:formatCode>###0.0%</c:formatCode>
                <c:ptCount val="1"/>
                <c:pt idx="0">
                  <c:v>0.33333333333333337</c:v>
                </c:pt>
              </c:numCache>
            </c:numRef>
          </c:val>
        </c:ser>
        <c:ser>
          <c:idx val="1"/>
          <c:order val="1"/>
          <c:tx>
            <c:strRef>
              <c:f>Gràfics!$O$621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Gràfics!$M$622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Gràfics!$O$622</c:f>
              <c:numCache>
                <c:formatCode>###0.0%</c:formatCode>
                <c:ptCount val="1"/>
                <c:pt idx="0">
                  <c:v>0.33333333333333337</c:v>
                </c:pt>
              </c:numCache>
            </c:numRef>
          </c:val>
        </c:ser>
        <c:ser>
          <c:idx val="2"/>
          <c:order val="2"/>
          <c:tx>
            <c:strRef>
              <c:f>Gràfics!$P$621</c:f>
              <c:strCache>
                <c:ptCount val="1"/>
                <c:pt idx="0">
                  <c:v>De 4 a 5</c:v>
                </c:pt>
              </c:strCache>
            </c:strRef>
          </c:tx>
          <c:invertIfNegative val="0"/>
          <c:cat>
            <c:strRef>
              <c:f>Gràfics!$M$622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Gràfics!$P$622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Gràfics!$Q$621</c:f>
              <c:strCache>
                <c:ptCount val="1"/>
                <c:pt idx="0">
                  <c:v>Més de 6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Gràfics!$M$622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Gràfics!$Q$622</c:f>
              <c:numCache>
                <c:formatCode>###0.0%</c:formatCode>
                <c:ptCount val="1"/>
                <c:pt idx="0">
                  <c:v>0.33333333333333337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138048"/>
        <c:axId val="445139584"/>
      </c:barChart>
      <c:catAx>
        <c:axId val="44513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445139584"/>
        <c:crosses val="autoZero"/>
        <c:auto val="1"/>
        <c:lblAlgn val="ctr"/>
        <c:lblOffset val="100"/>
        <c:noMultiLvlLbl val="0"/>
      </c:catAx>
      <c:valAx>
        <c:axId val="4451395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451380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Gràfics!$N$646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Gràfics!$M$647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Gràfics!$N$647</c:f>
              <c:numCache>
                <c:formatCode>###0.0%</c:formatCode>
                <c:ptCount val="1"/>
                <c:pt idx="0">
                  <c:v>3.0927835051546393E-2</c:v>
                </c:pt>
              </c:numCache>
            </c:numRef>
          </c:val>
        </c:ser>
        <c:ser>
          <c:idx val="1"/>
          <c:order val="1"/>
          <c:tx>
            <c:strRef>
              <c:f>Gràfics!$O$646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Gràfics!$M$647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Gràfics!$O$647</c:f>
              <c:numCache>
                <c:formatCode>###0.0%</c:formatCode>
                <c:ptCount val="1"/>
                <c:pt idx="0">
                  <c:v>2.0833333333333336E-2</c:v>
                </c:pt>
              </c:numCache>
            </c:numRef>
          </c:val>
        </c:ser>
        <c:ser>
          <c:idx val="2"/>
          <c:order val="2"/>
          <c:tx>
            <c:strRef>
              <c:f>Gràfics!$P$646</c:f>
              <c:strCache>
                <c:ptCount val="1"/>
                <c:pt idx="0">
                  <c:v>Anuncis a la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Gràfics!$M$647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Gràfics!$P$647</c:f>
              <c:numCache>
                <c:formatCode>###0.0%</c:formatCode>
                <c:ptCount val="1"/>
                <c:pt idx="0">
                  <c:v>1.0526315789473684E-2</c:v>
                </c:pt>
              </c:numCache>
            </c:numRef>
          </c:val>
        </c:ser>
        <c:ser>
          <c:idx val="3"/>
          <c:order val="3"/>
          <c:tx>
            <c:strRef>
              <c:f>Gràfics!$Q$646</c:f>
              <c:strCache>
                <c:ptCount val="1"/>
                <c:pt idx="0">
                  <c:v>Oposició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Gràfics!$M$647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Gràfics!$Q$647</c:f>
              <c:numCache>
                <c:formatCode>###0.0%</c:formatCode>
                <c:ptCount val="1"/>
                <c:pt idx="0">
                  <c:v>1.0526315789473684E-2</c:v>
                </c:pt>
              </c:numCache>
            </c:numRef>
          </c:val>
        </c:ser>
        <c:ser>
          <c:idx val="4"/>
          <c:order val="4"/>
          <c:tx>
            <c:strRef>
              <c:f>Gràfics!$R$646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Gràfics!$M$647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Gràfics!$R$647</c:f>
              <c:numCache>
                <c:formatCode>###0.0%</c:formatCode>
                <c:ptCount val="1"/>
                <c:pt idx="0">
                  <c:v>3.0927835051546393E-2</c:v>
                </c:pt>
              </c:numCache>
            </c:numRef>
          </c:val>
        </c:ser>
        <c:ser>
          <c:idx val="5"/>
          <c:order val="5"/>
          <c:tx>
            <c:strRef>
              <c:f>Gràfics!$S$646</c:f>
              <c:strCache>
                <c:ptCount val="1"/>
                <c:pt idx="0">
                  <c:v>Crear una empresa pròpia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Gràfics!$M$647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Gràfics!$S$647</c:f>
              <c:numCache>
                <c:formatCode>###0.0%</c:formatCode>
                <c:ptCount val="1"/>
                <c:pt idx="0">
                  <c:v>1.0526315789473684E-2</c:v>
                </c:pt>
              </c:numCache>
            </c:numRef>
          </c:val>
        </c:ser>
        <c:ser>
          <c:idx val="8"/>
          <c:order val="6"/>
          <c:tx>
            <c:strRef>
              <c:f>Gràfics!$V$646</c:f>
              <c:strCache>
                <c:ptCount val="1"/>
                <c:pt idx="0">
                  <c:v>Col·legi o associació professional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Gràfics!$M$647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Gràfics!$V$647</c:f>
              <c:numCache>
                <c:formatCode>###0.0%</c:formatCode>
                <c:ptCount val="1"/>
                <c:pt idx="0">
                  <c:v>2.0833333333333336E-2</c:v>
                </c:pt>
              </c:numCache>
            </c:numRef>
          </c:val>
        </c:ser>
        <c:ser>
          <c:idx val="9"/>
          <c:order val="7"/>
          <c:tx>
            <c:strRef>
              <c:f>Gràfics!$W$646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Gràfics!$M$647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Gràfics!$W$647</c:f>
              <c:numCache>
                <c:formatCode>###0.0%</c:formatCode>
                <c:ptCount val="1"/>
                <c:pt idx="0">
                  <c:v>3.0927835051546393E-2</c:v>
                </c:pt>
              </c:numCache>
            </c:numRef>
          </c:val>
        </c:ser>
        <c:ser>
          <c:idx val="10"/>
          <c:order val="8"/>
          <c:tx>
            <c:strRef>
              <c:f>Gràfics!$X$646</c:f>
              <c:strCache>
                <c:ptCount val="1"/>
                <c:pt idx="0">
                  <c:v>Bolsas institucionales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Gràfics!$M$647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Gràfics!$X$647</c:f>
              <c:numCache>
                <c:formatCode>###0.0%</c:formatCode>
                <c:ptCount val="1"/>
                <c:pt idx="0">
                  <c:v>1.0526315789473684E-2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1226752"/>
        <c:axId val="461228288"/>
        <c:axId val="0"/>
      </c:bar3DChart>
      <c:catAx>
        <c:axId val="46122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461228288"/>
        <c:crosses val="autoZero"/>
        <c:auto val="1"/>
        <c:lblAlgn val="ctr"/>
        <c:lblOffset val="100"/>
        <c:noMultiLvlLbl val="0"/>
      </c:catAx>
      <c:valAx>
        <c:axId val="46122828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46122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897444444444445"/>
          <c:y val="0.16604888888888888"/>
          <c:w val="0.26371069444444445"/>
          <c:h val="0.574132500000000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Gràfics!$N$668</c:f>
              <c:strCache>
                <c:ptCount val="1"/>
                <c:pt idx="0">
                  <c:v>Continuar estudis/oposicions</c:v>
                </c:pt>
              </c:strCache>
            </c:strRef>
          </c:tx>
          <c:invertIfNegative val="0"/>
          <c:cat>
            <c:strRef>
              <c:f>Gràfics!$M$669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Gràfics!$N$669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Gràfics!$O$668</c:f>
              <c:strCache>
                <c:ptCount val="1"/>
                <c:pt idx="0">
                  <c:v>Maternitat/llar</c:v>
                </c:pt>
              </c:strCache>
            </c:strRef>
          </c:tx>
          <c:invertIfNegative val="0"/>
          <c:cat>
            <c:strRef>
              <c:f>Gràfics!$M$669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Gràfics!$O$669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Gràfics!$P$668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Gràfics!$M$669</c:f>
              <c:strCache>
                <c:ptCount val="1"/>
                <c:pt idx="0">
                  <c:v>ENGINYERIA DE TELECOMUNICACIÓ</c:v>
                </c:pt>
              </c:strCache>
            </c:strRef>
          </c:cat>
          <c:val>
            <c:numRef>
              <c:f>Gràfics!$P$669</c:f>
              <c:numCache>
                <c:formatCode>###0.0%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443328"/>
        <c:axId val="489444864"/>
      </c:barChart>
      <c:catAx>
        <c:axId val="48944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489444864"/>
        <c:crosses val="autoZero"/>
        <c:auto val="1"/>
        <c:lblAlgn val="ctr"/>
        <c:lblOffset val="100"/>
        <c:noMultiLvlLbl val="0"/>
      </c:catAx>
      <c:valAx>
        <c:axId val="4894448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89443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Gràfics!$M$690</c:f>
              <c:strCache>
                <c:ptCount val="1"/>
                <c:pt idx="0">
                  <c:v>ENGINYERIA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Gràfics!$L$691:$L$692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Gràfics!$M$691:$M$692</c:f>
              <c:numCache>
                <c:formatCode>###0.0%</c:formatCode>
                <c:ptCount val="2"/>
                <c:pt idx="0" formatCode="General">
                  <c:v>0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Gràfics!#REF!</c:f>
              <c:strCache>
                <c:ptCount val="1"/>
                <c:pt idx="0">
                  <c:v>#REF!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Gràfics!$L$691:$L$692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Gràfics!$N$692:$N$692</c:f>
              <c:numCache>
                <c:formatCode>###0.0%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884288"/>
        <c:axId val="489886080"/>
      </c:barChart>
      <c:catAx>
        <c:axId val="48988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489886080"/>
        <c:crosses val="autoZero"/>
        <c:auto val="1"/>
        <c:lblAlgn val="ctr"/>
        <c:lblOffset val="100"/>
        <c:noMultiLvlLbl val="0"/>
      </c:catAx>
      <c:valAx>
        <c:axId val="489886080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489884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Gràfics!$M$690</c:f>
              <c:strCache>
                <c:ptCount val="1"/>
                <c:pt idx="0">
                  <c:v>ENGINYERIA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Gràfics!$N$687:$U$689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  <c:lvl>
                  <c:pt idx="0">
                    <c:v>Continuació dels estudis</c:v>
                  </c:pt>
                </c:lvl>
              </c:multiLvlStrCache>
            </c:multiLvlStrRef>
          </c:cat>
          <c:val>
            <c:numRef>
              <c:f>Gràfics!$N$690:$U$690</c:f>
              <c:numCache>
                <c:formatCode>###0.0%</c:formatCode>
                <c:ptCount val="8"/>
                <c:pt idx="0">
                  <c:v>0.28865979381443302</c:v>
                </c:pt>
                <c:pt idx="1">
                  <c:v>0.15463917525773196</c:v>
                </c:pt>
                <c:pt idx="2">
                  <c:v>7.2164948453608255E-2</c:v>
                </c:pt>
                <c:pt idx="3">
                  <c:v>0.23711340206185569</c:v>
                </c:pt>
                <c:pt idx="4">
                  <c:v>0.15463917525773196</c:v>
                </c:pt>
                <c:pt idx="5">
                  <c:v>9.2783505154639179E-2</c:v>
                </c:pt>
                <c:pt idx="6">
                  <c:v>0.69565217391304346</c:v>
                </c:pt>
                <c:pt idx="7">
                  <c:v>0.30434782608695654</c:v>
                </c:pt>
              </c:numCache>
            </c:numRef>
          </c:val>
        </c:ser>
        <c:ser>
          <c:idx val="1"/>
          <c:order val="1"/>
          <c:tx>
            <c:strRef>
              <c:f>Gràfics!$M$691</c:f>
              <c:strCache>
                <c:ptCount val="1"/>
                <c:pt idx="0">
                  <c:v>ENGINYERIA EN ELECTRÒNICA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Gràfics!$N$687:$U$689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  <c:lvl>
                  <c:pt idx="0">
                    <c:v>Continuació dels estudis</c:v>
                  </c:pt>
                </c:lvl>
              </c:multiLvlStrCache>
            </c:multiLvlStrRef>
          </c:cat>
          <c:val>
            <c:numRef>
              <c:f>Gràfics!$N$691:$U$691</c:f>
              <c:numCache>
                <c:formatCode>###0.0%</c:formatCode>
                <c:ptCount val="8"/>
                <c:pt idx="0">
                  <c:v>0.16666666666666669</c:v>
                </c:pt>
                <c:pt idx="1">
                  <c:v>8.3333333333333343E-2</c:v>
                </c:pt>
                <c:pt idx="2">
                  <c:v>0.16666666666666669</c:v>
                </c:pt>
                <c:pt idx="3">
                  <c:v>0.41666666666666663</c:v>
                </c:pt>
                <c:pt idx="4">
                  <c:v>8.3333333333333343E-2</c:v>
                </c:pt>
                <c:pt idx="5">
                  <c:v>8.3333333333333343E-2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907712"/>
        <c:axId val="489909248"/>
        <c:axId val="0"/>
      </c:bar3DChart>
      <c:catAx>
        <c:axId val="4899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909248"/>
        <c:crosses val="autoZero"/>
        <c:auto val="1"/>
        <c:lblAlgn val="ctr"/>
        <c:lblOffset val="100"/>
        <c:noMultiLvlLbl val="0"/>
      </c:catAx>
      <c:valAx>
        <c:axId val="48990924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489907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Gràfics!$O$715</c:f>
              <c:strCache>
                <c:ptCount val="1"/>
                <c:pt idx="0">
                  <c:v>ENGINYERIA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Gràfics!$P$713:$S$714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Gràfics!$P$715:$S$715</c:f>
              <c:numCache>
                <c:formatCode>###0.0%</c:formatCode>
                <c:ptCount val="4"/>
                <c:pt idx="0">
                  <c:v>0.37113402061855671</c:v>
                </c:pt>
                <c:pt idx="1">
                  <c:v>0.19587628865979384</c:v>
                </c:pt>
                <c:pt idx="2">
                  <c:v>0.18556701030927836</c:v>
                </c:pt>
                <c:pt idx="3">
                  <c:v>0.24742268041237114</c:v>
                </c:pt>
              </c:numCache>
            </c:numRef>
          </c:val>
        </c:ser>
        <c:ser>
          <c:idx val="1"/>
          <c:order val="1"/>
          <c:tx>
            <c:strRef>
              <c:f>Gràfics!$O$716</c:f>
              <c:strCache>
                <c:ptCount val="1"/>
                <c:pt idx="0">
                  <c:v>ENGINYERIA EN ELECTRÒNICA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Gràfics!$P$713:$S$714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Gràfics!$P$716:$S$716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0.33333333333333337</c:v>
                </c:pt>
                <c:pt idx="2">
                  <c:v>0.25</c:v>
                </c:pt>
                <c:pt idx="3">
                  <c:v>8.3333333333333343E-2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935616"/>
        <c:axId val="489937152"/>
        <c:axId val="0"/>
      </c:bar3DChart>
      <c:catAx>
        <c:axId val="48993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489937152"/>
        <c:crosses val="autoZero"/>
        <c:auto val="1"/>
        <c:lblAlgn val="ctr"/>
        <c:lblOffset val="100"/>
        <c:noMultiLvlLbl val="0"/>
      </c:catAx>
      <c:valAx>
        <c:axId val="48993715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489935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Gràfics!$M$756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Gràfics!$L$757:$L$758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Gràfics!$M$757:$M$758</c:f>
              <c:numCache>
                <c:formatCode>###0.0%</c:formatCode>
                <c:ptCount val="2"/>
                <c:pt idx="0">
                  <c:v>0.59793814432989689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Gràfics!$N$756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Gràfics!$L$757:$L$758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Gràfics!$N$757:$N$758</c:f>
              <c:numCache>
                <c:formatCode>###0.0%</c:formatCode>
                <c:ptCount val="2"/>
                <c:pt idx="0">
                  <c:v>0.38144329896907214</c:v>
                </c:pt>
                <c:pt idx="1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Gràfics!$O$756</c:f>
              <c:strCache>
                <c:ptCount val="1"/>
                <c:pt idx="0">
                  <c:v>Excel·lent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Gràfics!$L$757:$L$758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Gràfics!$O$757:$O$758</c:f>
              <c:numCache>
                <c:formatCode>###0.0%</c:formatCode>
                <c:ptCount val="2"/>
                <c:pt idx="0">
                  <c:v>2.0618556701030924E-2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Gràfics!$P$756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Gràfics!$L$757:$L$758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Gràfics!$P$757:$P$758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035072"/>
        <c:axId val="490036608"/>
      </c:barChart>
      <c:catAx>
        <c:axId val="49003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490036608"/>
        <c:crosses val="autoZero"/>
        <c:auto val="1"/>
        <c:lblAlgn val="ctr"/>
        <c:lblOffset val="100"/>
        <c:noMultiLvlLbl val="0"/>
      </c:catAx>
      <c:valAx>
        <c:axId val="4900366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900350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38870370370371"/>
          <c:y val="0.20592916666666666"/>
          <c:w val="0.79163759259259259"/>
          <c:h val="0.68027638888888886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Resum!$Y$21:$Y$22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Resum!$X$23:$X$24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Resum!$Y$23:$Y$24</c:f>
              <c:numCache>
                <c:formatCode>###0.0%</c:formatCode>
                <c:ptCount val="2"/>
                <c:pt idx="0">
                  <c:v>0.70103092783505161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Resum!$Z$21:$Z$22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Resum!$X$23:$X$24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Resum!$Z$23:$Z$24</c:f>
              <c:numCache>
                <c:formatCode>###0.0%</c:formatCode>
                <c:ptCount val="2"/>
                <c:pt idx="0">
                  <c:v>5.1546391752577324E-2</c:v>
                </c:pt>
                <c:pt idx="1">
                  <c:v>8.3333333333333343E-2</c:v>
                </c:pt>
              </c:numCache>
            </c:numRef>
          </c:val>
        </c:ser>
        <c:ser>
          <c:idx val="2"/>
          <c:order val="2"/>
          <c:tx>
            <c:strRef>
              <c:f>Resum!$AA$21:$AA$22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Resum!$X$23:$X$24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Resum!$AA$23:$AA$24</c:f>
              <c:numCache>
                <c:formatCode>###0.0%</c:formatCode>
                <c:ptCount val="2"/>
                <c:pt idx="0">
                  <c:v>0.12371134020618557</c:v>
                </c:pt>
                <c:pt idx="1">
                  <c:v>0.41666666666666663</c:v>
                </c:pt>
              </c:numCache>
            </c:numRef>
          </c:val>
        </c:ser>
        <c:ser>
          <c:idx val="3"/>
          <c:order val="3"/>
          <c:tx>
            <c:strRef>
              <c:f>Resum!$AB$21:$AB$22</c:f>
              <c:strCache>
                <c:ptCount val="1"/>
                <c:pt idx="0">
                  <c:v>Becaris</c:v>
                </c:pt>
              </c:strCache>
            </c:strRef>
          </c:tx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Resum!$X$23:$X$24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Resum!$AB$23:$AB$24</c:f>
              <c:numCache>
                <c:formatCode>###0.0%</c:formatCode>
                <c:ptCount val="2"/>
                <c:pt idx="0">
                  <c:v>0.12371134020618557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Resum!$AC$21:$AC$22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Resum!$X$23:$X$24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Resum!$AC$23:$AC$24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3648640"/>
        <c:axId val="143650176"/>
        <c:axId val="0"/>
      </c:bar3DChart>
      <c:catAx>
        <c:axId val="1436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43650176"/>
        <c:crosses val="autoZero"/>
        <c:auto val="1"/>
        <c:lblAlgn val="ctr"/>
        <c:lblOffset val="100"/>
        <c:noMultiLvlLbl val="0"/>
      </c:catAx>
      <c:valAx>
        <c:axId val="1436501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436486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Gràfics!$N$780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Gràfics!$M$781:$M$782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Gràfics!$N$781:$N$782</c:f>
              <c:numCache>
                <c:formatCode>###0.0%</c:formatCode>
                <c:ptCount val="2"/>
                <c:pt idx="0">
                  <c:v>0.19587628865979384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Gràfics!$O$780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Gràfics!$M$781:$M$782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Gràfics!$O$781:$O$782</c:f>
              <c:numCache>
                <c:formatCode>###0.0%</c:formatCode>
                <c:ptCount val="2"/>
                <c:pt idx="0">
                  <c:v>6.1855670103092786E-2</c:v>
                </c:pt>
                <c:pt idx="1">
                  <c:v>8.3333333333333343E-2</c:v>
                </c:pt>
              </c:numCache>
            </c:numRef>
          </c:val>
        </c:ser>
        <c:ser>
          <c:idx val="2"/>
          <c:order val="2"/>
          <c:tx>
            <c:strRef>
              <c:f>Gràfics!$P$780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Gràfics!$M$781:$M$782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Gràfics!$P$781:$P$782</c:f>
              <c:numCache>
                <c:formatCode>###0.0%</c:formatCode>
                <c:ptCount val="2"/>
                <c:pt idx="0">
                  <c:v>0.23711340206185569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Gràfics!$Q$780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Gràfics!$M$781:$M$782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Gràfics!$Q$781:$Q$782</c:f>
              <c:numCache>
                <c:formatCode>###0.0%</c:formatCode>
                <c:ptCount val="2"/>
                <c:pt idx="0">
                  <c:v>0.16494845360824739</c:v>
                </c:pt>
                <c:pt idx="1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Gràfics!$R$780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Gràfics!$M$781:$M$782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Gràfics!$R$781:$R$782</c:f>
              <c:numCache>
                <c:formatCode>###0.0%</c:formatCode>
                <c:ptCount val="2"/>
                <c:pt idx="0">
                  <c:v>0.34020618556701032</c:v>
                </c:pt>
                <c:pt idx="1">
                  <c:v>0.16666666666666669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6620288"/>
        <c:axId val="496621824"/>
        <c:axId val="0"/>
      </c:bar3DChart>
      <c:catAx>
        <c:axId val="49662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496621824"/>
        <c:crosses val="autoZero"/>
        <c:auto val="1"/>
        <c:lblAlgn val="ctr"/>
        <c:lblOffset val="100"/>
        <c:noMultiLvlLbl val="0"/>
      </c:catAx>
      <c:valAx>
        <c:axId val="496621824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496620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657142418340619E-3"/>
                  <c:y val="-2.4464831804281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comparativa'!$C$15:$H$16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comparativa'!$C$17:$H$17</c:f>
              <c:numCache>
                <c:formatCode>0.00%</c:formatCode>
                <c:ptCount val="6"/>
                <c:pt idx="0">
                  <c:v>1.834862385321101E-2</c:v>
                </c:pt>
                <c:pt idx="1">
                  <c:v>0</c:v>
                </c:pt>
                <c:pt idx="2">
                  <c:v>0</c:v>
                </c:pt>
                <c:pt idx="3" formatCode="0.0%">
                  <c:v>0</c:v>
                </c:pt>
                <c:pt idx="4" formatCode="0.0%">
                  <c:v>0</c:v>
                </c:pt>
                <c:pt idx="5" formatCode="0.0%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190474727802067E-3"/>
                  <c:y val="-1.4678899082568813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7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comparativa'!$C$15:$H$16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comparativa'!$C$18:$H$18</c:f>
              <c:numCache>
                <c:formatCode>0.00%</c:formatCode>
                <c:ptCount val="6"/>
                <c:pt idx="0">
                  <c:v>4.5871559633027525E-2</c:v>
                </c:pt>
                <c:pt idx="1">
                  <c:v>4.065040650406504E-2</c:v>
                </c:pt>
                <c:pt idx="2">
                  <c:v>4.1000000000000002E-2</c:v>
                </c:pt>
                <c:pt idx="3" formatCode="0.0%">
                  <c:v>0</c:v>
                </c:pt>
                <c:pt idx="4" formatCode="0.0%">
                  <c:v>9.0909090909090912E-2</c:v>
                </c:pt>
                <c:pt idx="5" formatCode="0.0%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comparativa'!$C$15:$H$16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comparativa'!$C$19:$H$19</c:f>
              <c:numCache>
                <c:formatCode>0.00%</c:formatCode>
                <c:ptCount val="6"/>
                <c:pt idx="0">
                  <c:v>0.93577981651376152</c:v>
                </c:pt>
                <c:pt idx="1">
                  <c:v>0.95934959349593496</c:v>
                </c:pt>
                <c:pt idx="2">
                  <c:v>0.95899999999999996</c:v>
                </c:pt>
                <c:pt idx="3" formatCode="0.0%">
                  <c:v>1</c:v>
                </c:pt>
                <c:pt idx="4" formatCode="0.0%">
                  <c:v>0.90909090909090906</c:v>
                </c:pt>
                <c:pt idx="5" formatCode="0.0%">
                  <c:v>0.90909090909090906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503495680"/>
        <c:axId val="503509760"/>
        <c:axId val="0"/>
      </c:bar3DChart>
      <c:catAx>
        <c:axId val="503495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503509760"/>
        <c:crosses val="autoZero"/>
        <c:auto val="1"/>
        <c:lblAlgn val="ctr"/>
        <c:lblOffset val="100"/>
        <c:noMultiLvlLbl val="0"/>
      </c:catAx>
      <c:valAx>
        <c:axId val="50350976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50349568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21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551E-2"/>
          <c:y val="8.9713352098990257E-2"/>
          <c:w val="0.92874425910996394"/>
          <c:h val="0.75657697878831009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E. Telec.</c:v>
                  </c:pt>
                  <c:pt idx="1">
                    <c:v>E. Elec.</c:v>
                  </c:pt>
                  <c:pt idx="2">
                    <c:v>E. Telec.</c:v>
                  </c:pt>
                  <c:pt idx="3">
                    <c:v>E. Elec.</c:v>
                  </c:pt>
                  <c:pt idx="4">
                    <c:v>E. Telec.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comparativa'!$C$29:$H$29</c:f>
              <c:numCache>
                <c:formatCode>0.00%</c:formatCode>
                <c:ptCount val="6"/>
                <c:pt idx="0">
                  <c:v>2.8037383177570093E-2</c:v>
                </c:pt>
                <c:pt idx="1">
                  <c:v>0</c:v>
                </c:pt>
                <c:pt idx="2">
                  <c:v>1.6260162601626018E-2</c:v>
                </c:pt>
                <c:pt idx="3">
                  <c:v>0</c:v>
                </c:pt>
                <c:pt idx="4">
                  <c:v>3.1E-2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E. Telec.</c:v>
                  </c:pt>
                  <c:pt idx="1">
                    <c:v>E. Elec.</c:v>
                  </c:pt>
                  <c:pt idx="2">
                    <c:v>E. Telec.</c:v>
                  </c:pt>
                  <c:pt idx="3">
                    <c:v>E. Elec.</c:v>
                  </c:pt>
                  <c:pt idx="4">
                    <c:v>E. Telec.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comparativa'!$C$30:$H$30</c:f>
              <c:numCache>
                <c:formatCode>0.00%</c:formatCode>
                <c:ptCount val="6"/>
                <c:pt idx="0">
                  <c:v>5.6074766355140186E-2</c:v>
                </c:pt>
                <c:pt idx="1">
                  <c:v>0.08</c:v>
                </c:pt>
                <c:pt idx="2">
                  <c:v>2.4390243902439025E-2</c:v>
                </c:pt>
                <c:pt idx="3">
                  <c:v>4.5454545454545456E-2</c:v>
                </c:pt>
                <c:pt idx="4">
                  <c:v>4.1000000000000002E-2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dLbl>
              <c:idx val="10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E. Telec.</c:v>
                  </c:pt>
                  <c:pt idx="1">
                    <c:v>E. Elec.</c:v>
                  </c:pt>
                  <c:pt idx="2">
                    <c:v>E. Telec.</c:v>
                  </c:pt>
                  <c:pt idx="3">
                    <c:v>E. Elec.</c:v>
                  </c:pt>
                  <c:pt idx="4">
                    <c:v>E. Telec.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comparativa'!$C$31:$H$31</c:f>
              <c:numCache>
                <c:formatCode>0.00%</c:formatCode>
                <c:ptCount val="6"/>
                <c:pt idx="0">
                  <c:v>0.14018691588785046</c:v>
                </c:pt>
                <c:pt idx="1">
                  <c:v>0.08</c:v>
                </c:pt>
                <c:pt idx="2">
                  <c:v>0.12195121951219512</c:v>
                </c:pt>
                <c:pt idx="3">
                  <c:v>9.0909090909090912E-2</c:v>
                </c:pt>
                <c:pt idx="4">
                  <c:v>9.2999999999999999E-2</c:v>
                </c:pt>
                <c:pt idx="5">
                  <c:v>8.3000000000000004E-2</c:v>
                </c:pt>
              </c:numCache>
            </c:numRef>
          </c:val>
        </c:ser>
        <c:ser>
          <c:idx val="3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E. Telec.</c:v>
                  </c:pt>
                  <c:pt idx="1">
                    <c:v>E. Elec.</c:v>
                  </c:pt>
                  <c:pt idx="2">
                    <c:v>E. Telec.</c:v>
                  </c:pt>
                  <c:pt idx="3">
                    <c:v>E. Elec.</c:v>
                  </c:pt>
                  <c:pt idx="4">
                    <c:v>E. Telec.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comparativa'!$C$32:$H$32</c:f>
              <c:numCache>
                <c:formatCode>0.00%</c:formatCode>
                <c:ptCount val="6"/>
                <c:pt idx="0">
                  <c:v>0.26168224299065418</c:v>
                </c:pt>
                <c:pt idx="1">
                  <c:v>0.32</c:v>
                </c:pt>
                <c:pt idx="2">
                  <c:v>0.21951219512195122</c:v>
                </c:pt>
                <c:pt idx="3">
                  <c:v>0.13636363636363635</c:v>
                </c:pt>
                <c:pt idx="4">
                  <c:v>0.25800000000000001</c:v>
                </c:pt>
                <c:pt idx="5">
                  <c:v>8.3000000000000004E-2</c:v>
                </c:pt>
              </c:numCache>
            </c:numRef>
          </c:val>
        </c:ser>
        <c:ser>
          <c:idx val="4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E. Telec.</c:v>
                  </c:pt>
                  <c:pt idx="1">
                    <c:v>E. Elec.</c:v>
                  </c:pt>
                  <c:pt idx="2">
                    <c:v>E. Telec.</c:v>
                  </c:pt>
                  <c:pt idx="3">
                    <c:v>E. Elec.</c:v>
                  </c:pt>
                  <c:pt idx="4">
                    <c:v>E. Telec.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comparativa'!$C$33:$H$33</c:f>
              <c:numCache>
                <c:formatCode>0.00%</c:formatCode>
                <c:ptCount val="6"/>
                <c:pt idx="0">
                  <c:v>0.14953271028037382</c:v>
                </c:pt>
                <c:pt idx="1">
                  <c:v>0.08</c:v>
                </c:pt>
                <c:pt idx="2">
                  <c:v>0.21138211382113822</c:v>
                </c:pt>
                <c:pt idx="3">
                  <c:v>9.0909090909090912E-2</c:v>
                </c:pt>
                <c:pt idx="4">
                  <c:v>0.19600000000000001</c:v>
                </c:pt>
                <c:pt idx="5">
                  <c:v>8.3000000000000004E-2</c:v>
                </c:pt>
              </c:numCache>
            </c:numRef>
          </c:val>
        </c:ser>
        <c:ser>
          <c:idx val="5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comparativa'!$C$27:$H$28</c:f>
              <c:multiLvlStrCache>
                <c:ptCount val="6"/>
                <c:lvl>
                  <c:pt idx="0">
                    <c:v>E. Telec.</c:v>
                  </c:pt>
                  <c:pt idx="1">
                    <c:v>E. Elec.</c:v>
                  </c:pt>
                  <c:pt idx="2">
                    <c:v>E. Telec.</c:v>
                  </c:pt>
                  <c:pt idx="3">
                    <c:v>E. Elec.</c:v>
                  </c:pt>
                  <c:pt idx="4">
                    <c:v>E. Telec.</c:v>
                  </c:pt>
                  <c:pt idx="5">
                    <c:v>E. Elec.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comparativa'!$C$34:$H$34</c:f>
              <c:numCache>
                <c:formatCode>0.00%</c:formatCode>
                <c:ptCount val="6"/>
                <c:pt idx="0">
                  <c:v>0.3644859813084112</c:v>
                </c:pt>
                <c:pt idx="1">
                  <c:v>0.44</c:v>
                </c:pt>
                <c:pt idx="2">
                  <c:v>0.4065040650406504</c:v>
                </c:pt>
                <c:pt idx="3">
                  <c:v>0.63636363636363635</c:v>
                </c:pt>
                <c:pt idx="4">
                  <c:v>0.38100000000000001</c:v>
                </c:pt>
                <c:pt idx="5">
                  <c:v>0.75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558516864"/>
        <c:axId val="571937152"/>
        <c:axId val="0"/>
      </c:bar3DChart>
      <c:catAx>
        <c:axId val="558516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571937152"/>
        <c:crosses val="autoZero"/>
        <c:auto val="1"/>
        <c:lblAlgn val="ctr"/>
        <c:lblOffset val="100"/>
        <c:noMultiLvlLbl val="0"/>
      </c:catAx>
      <c:valAx>
        <c:axId val="57193715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558516864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2008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665793650588164E-2"/>
          <c:y val="2.3752662970070674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comparativa'!$B$43</c:f>
              <c:strCache>
                <c:ptCount val="1"/>
                <c:pt idx="0">
                  <c:v>ENG. DE TELECOMUNICACIÓ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comparativa'!$C$43:$H$43</c:f>
              <c:numCache>
                <c:formatCode>0.00%</c:formatCode>
                <c:ptCount val="6"/>
                <c:pt idx="0">
                  <c:v>0.60747663551401865</c:v>
                </c:pt>
                <c:pt idx="1">
                  <c:v>0.10280373831775701</c:v>
                </c:pt>
                <c:pt idx="2">
                  <c:v>0.13084112149532709</c:v>
                </c:pt>
                <c:pt idx="3">
                  <c:v>2.8037383177570093E-2</c:v>
                </c:pt>
                <c:pt idx="4">
                  <c:v>7.476635514018691E-2</c:v>
                </c:pt>
                <c:pt idx="5">
                  <c:v>5.6074766355140186E-2</c:v>
                </c:pt>
              </c:numCache>
            </c:numRef>
          </c:val>
        </c:ser>
        <c:ser>
          <c:idx val="1"/>
          <c:order val="1"/>
          <c:tx>
            <c:strRef>
              <c:f>'Taules comparativa'!$B$44</c:f>
              <c:strCache>
                <c:ptCount val="1"/>
                <c:pt idx="0">
                  <c:v>ENG. ELECTRÒNICA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02761717101362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comparativa'!$C$44:$H$44</c:f>
              <c:numCache>
                <c:formatCode>0.00%</c:formatCode>
                <c:ptCount val="6"/>
                <c:pt idx="0">
                  <c:v>0.48</c:v>
                </c:pt>
                <c:pt idx="1">
                  <c:v>0.16</c:v>
                </c:pt>
                <c:pt idx="2">
                  <c:v>0.2</c:v>
                </c:pt>
                <c:pt idx="3">
                  <c:v>0.04</c:v>
                </c:pt>
                <c:pt idx="4">
                  <c:v>0.12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71963264"/>
        <c:axId val="571964800"/>
        <c:axId val="0"/>
      </c:bar3DChart>
      <c:catAx>
        <c:axId val="571963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571964800"/>
        <c:crosses val="autoZero"/>
        <c:auto val="1"/>
        <c:lblAlgn val="ctr"/>
        <c:lblOffset val="100"/>
        <c:noMultiLvlLbl val="0"/>
      </c:catAx>
      <c:valAx>
        <c:axId val="57196480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57196326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862255281466761"/>
          <c:y val="1.5209236947154736E-2"/>
          <c:w val="0.22656191336815037"/>
          <c:h val="0.47379711403507374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comparativa'!$I$48</c:f>
              <c:strCache>
                <c:ptCount val="1"/>
                <c:pt idx="0">
                  <c:v>ENG. DE TELECOMUNICACIÓ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comparativa'!$J$46:$O$47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comparativa'!$J$48:$O$48</c:f>
              <c:numCache>
                <c:formatCode>0.00%</c:formatCode>
                <c:ptCount val="6"/>
                <c:pt idx="0">
                  <c:v>0.53658536585365857</c:v>
                </c:pt>
                <c:pt idx="1">
                  <c:v>0.17886178861788618</c:v>
                </c:pt>
                <c:pt idx="2">
                  <c:v>0.1951219512195122</c:v>
                </c:pt>
                <c:pt idx="3">
                  <c:v>3.2520325203252036E-2</c:v>
                </c:pt>
                <c:pt idx="4">
                  <c:v>4.065040650406504E-2</c:v>
                </c:pt>
                <c:pt idx="5">
                  <c:v>1.6260162601626018E-2</c:v>
                </c:pt>
              </c:numCache>
            </c:numRef>
          </c:val>
        </c:ser>
        <c:ser>
          <c:idx val="1"/>
          <c:order val="1"/>
          <c:tx>
            <c:strRef>
              <c:f>'Taules comparativa'!$I$49</c:f>
              <c:strCache>
                <c:ptCount val="1"/>
                <c:pt idx="0">
                  <c:v>ENG. ELECTRÒNICA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438664039419071E-2"/>
                  <c:y val="-6.7085980456322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comparativa'!$J$46:$O$47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comparativa'!$J$49:$O$49</c:f>
              <c:numCache>
                <c:formatCode>0.00%</c:formatCode>
                <c:ptCount val="6"/>
                <c:pt idx="0">
                  <c:v>0.54545454545454541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0.18181818181818182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92320000"/>
        <c:axId val="592321536"/>
        <c:axId val="0"/>
      </c:bar3DChart>
      <c:catAx>
        <c:axId val="592320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592321536"/>
        <c:crosses val="autoZero"/>
        <c:auto val="1"/>
        <c:lblAlgn val="ctr"/>
        <c:lblOffset val="100"/>
        <c:noMultiLvlLbl val="0"/>
      </c:catAx>
      <c:valAx>
        <c:axId val="59232153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59232000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5123013057696733"/>
          <c:y val="2.1917834992786937E-2"/>
          <c:w val="0.22656191336815037"/>
          <c:h val="0.4201283296700169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2014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Gràfics!$P$176</c:f>
              <c:strCache>
                <c:ptCount val="1"/>
                <c:pt idx="0">
                  <c:v>ENGINYERIA DE TELECOMUNICACIÓ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Gràfics!$Q$174:$V$175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Gràfics!$Q$176:$V$176</c:f>
              <c:numCache>
                <c:formatCode>###0.0%</c:formatCode>
                <c:ptCount val="6"/>
                <c:pt idx="0">
                  <c:v>0.46391752577319589</c:v>
                </c:pt>
                <c:pt idx="1">
                  <c:v>4.1237113402061855E-2</c:v>
                </c:pt>
                <c:pt idx="2">
                  <c:v>0.37113402061855671</c:v>
                </c:pt>
                <c:pt idx="3">
                  <c:v>3.0927835051546393E-2</c:v>
                </c:pt>
                <c:pt idx="4">
                  <c:v>5.1546391752577317E-2</c:v>
                </c:pt>
                <c:pt idx="5">
                  <c:v>4.1237113402061855E-2</c:v>
                </c:pt>
              </c:numCache>
            </c:numRef>
          </c:val>
        </c:ser>
        <c:ser>
          <c:idx val="1"/>
          <c:order val="1"/>
          <c:tx>
            <c:strRef>
              <c:f>Gràfics!$P$177</c:f>
              <c:strCache>
                <c:ptCount val="1"/>
                <c:pt idx="0">
                  <c:v>ENGINYERIA EN ELECTRÒNICA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Gràfics!$Q$174:$V$175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Gràfics!$Q$177:$V$177</c:f>
              <c:numCache>
                <c:formatCode>###0.0%</c:formatCode>
                <c:ptCount val="6"/>
                <c:pt idx="0">
                  <c:v>0.41666666666666669</c:v>
                </c:pt>
                <c:pt idx="1">
                  <c:v>8.3333333333333329E-2</c:v>
                </c:pt>
                <c:pt idx="2">
                  <c:v>0.41666666666666669</c:v>
                </c:pt>
                <c:pt idx="3">
                  <c:v>0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92345728"/>
        <c:axId val="592366208"/>
        <c:axId val="0"/>
      </c:bar3DChart>
      <c:catAx>
        <c:axId val="592345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592366208"/>
        <c:crosses val="autoZero"/>
        <c:auto val="1"/>
        <c:lblAlgn val="ctr"/>
        <c:lblOffset val="100"/>
        <c:noMultiLvlLbl val="0"/>
      </c:catAx>
      <c:valAx>
        <c:axId val="59236620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59234572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3889872452480634"/>
          <c:y val="1.856353596997087E-2"/>
          <c:w val="0.22656191336815037"/>
          <c:h val="0.41677403064720031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4"/>
          <c:order val="0"/>
          <c:tx>
            <c:strRef>
              <c:f>'Taules comparativa'!$B$56</c:f>
              <c:strCache>
                <c:ptCount val="1"/>
                <c:pt idx="0">
                  <c:v>ENG. DE TELECOMUNICACIÓ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6.59793842997812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comparativa'!$C$54:$Q$55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comparativa'!$C$56:$Q$56</c:f>
              <c:numCache>
                <c:formatCode>0.00%</c:formatCode>
                <c:ptCount val="15"/>
                <c:pt idx="0">
                  <c:v>0.76635514018691586</c:v>
                </c:pt>
                <c:pt idx="1">
                  <c:v>0.74796747967479671</c:v>
                </c:pt>
                <c:pt idx="2">
                  <c:v>0.70099999999999996</c:v>
                </c:pt>
                <c:pt idx="3">
                  <c:v>1.8691588785046728E-2</c:v>
                </c:pt>
                <c:pt idx="4">
                  <c:v>4.065040650406504E-2</c:v>
                </c:pt>
                <c:pt idx="5">
                  <c:v>5.1999999999999998E-2</c:v>
                </c:pt>
                <c:pt idx="6">
                  <c:v>0.15887850467289719</c:v>
                </c:pt>
                <c:pt idx="7">
                  <c:v>0.14634146341463414</c:v>
                </c:pt>
                <c:pt idx="8">
                  <c:v>0.124</c:v>
                </c:pt>
                <c:pt idx="9">
                  <c:v>5.6074766355140186E-2</c:v>
                </c:pt>
                <c:pt idx="10">
                  <c:v>6.5040650406504072E-2</c:v>
                </c:pt>
                <c:pt idx="11">
                  <c:v>0.124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1"/>
          <c:tx>
            <c:strRef>
              <c:f>'Taules comparativa'!$B$57</c:f>
              <c:strCache>
                <c:ptCount val="1"/>
                <c:pt idx="0">
                  <c:v>ENG. ELECTRÒNICA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comparativa'!$C$54:$Q$55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comparativa'!$C$57:$Q$57</c:f>
              <c:numCache>
                <c:formatCode>0.00%</c:formatCode>
                <c:ptCount val="15"/>
                <c:pt idx="0">
                  <c:v>0.76</c:v>
                </c:pt>
                <c:pt idx="1">
                  <c:v>0.63636363636363635</c:v>
                </c:pt>
                <c:pt idx="2">
                  <c:v>0.5</c:v>
                </c:pt>
                <c:pt idx="3">
                  <c:v>0.04</c:v>
                </c:pt>
                <c:pt idx="4">
                  <c:v>4.5454545454545456E-2</c:v>
                </c:pt>
                <c:pt idx="5">
                  <c:v>8.3000000000000004E-2</c:v>
                </c:pt>
                <c:pt idx="6">
                  <c:v>0.2</c:v>
                </c:pt>
                <c:pt idx="7">
                  <c:v>0.27272727272727271</c:v>
                </c:pt>
                <c:pt idx="8">
                  <c:v>0.41699999999999998</c:v>
                </c:pt>
                <c:pt idx="9">
                  <c:v>0</c:v>
                </c:pt>
                <c:pt idx="10">
                  <c:v>4.5454545454545456E-2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25821184"/>
        <c:axId val="625822720"/>
        <c:axId val="0"/>
      </c:bar3DChart>
      <c:catAx>
        <c:axId val="625821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625822720"/>
        <c:crosses val="autoZero"/>
        <c:auto val="1"/>
        <c:lblAlgn val="ctr"/>
        <c:lblOffset val="100"/>
        <c:noMultiLvlLbl val="0"/>
      </c:catAx>
      <c:valAx>
        <c:axId val="62582272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625821184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348503042302598E-2"/>
          <c:y val="0.12821090415639633"/>
          <c:w val="0.97330299391539499"/>
          <c:h val="0.7677605812226602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comparativa'!$B$75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4.4494496136792347E-17"/>
                  <c:y val="1.2288782915069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10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comparativa'!$C$73:$H$74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comparativa'!$C$75:$H$75</c:f>
              <c:numCache>
                <c:formatCode>0.00%</c:formatCode>
                <c:ptCount val="6"/>
                <c:pt idx="0">
                  <c:v>0</c:v>
                </c:pt>
                <c:pt idx="1">
                  <c:v>3.2520325203252036E-2</c:v>
                </c:pt>
                <c:pt idx="2">
                  <c:v>3.2520325203252036E-2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comparativa'!$B$76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7.3732697490417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4.9155131660278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comparativa'!$C$73:$H$74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comparativa'!$C$76:$H$76</c:f>
              <c:numCache>
                <c:formatCode>0.00%</c:formatCode>
                <c:ptCount val="6"/>
                <c:pt idx="0">
                  <c:v>1.0101010101010102E-2</c:v>
                </c:pt>
                <c:pt idx="1">
                  <c:v>8.130081300813009E-3</c:v>
                </c:pt>
                <c:pt idx="2" formatCode="###0.0%">
                  <c:v>2.1052631578947368E-2</c:v>
                </c:pt>
                <c:pt idx="3">
                  <c:v>0</c:v>
                </c:pt>
                <c:pt idx="4">
                  <c:v>0</c:v>
                </c:pt>
                <c:pt idx="5" formatCode="###0.0%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comparativa'!$B$77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comparativa'!$C$73:$H$74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comparativa'!$C$77:$H$77</c:f>
              <c:numCache>
                <c:formatCode>0.00%</c:formatCode>
                <c:ptCount val="6"/>
                <c:pt idx="0">
                  <c:v>0</c:v>
                </c:pt>
                <c:pt idx="1">
                  <c:v>8.130081300813009E-3</c:v>
                </c:pt>
                <c:pt idx="2" formatCode="###0.0%">
                  <c:v>0</c:v>
                </c:pt>
                <c:pt idx="3">
                  <c:v>0</c:v>
                </c:pt>
                <c:pt idx="4">
                  <c:v>0</c:v>
                </c:pt>
                <c:pt idx="5" formatCode="###0.0%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'Taules comparativa'!$B$78</c:f>
              <c:strCache>
                <c:ptCount val="1"/>
                <c:pt idx="0">
                  <c:v>12.000 €
15.000 €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2.4270005531459161E-3"/>
                  <c:y val="-2.4577565830139207E-3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2288782915069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comparativa'!$C$73:$H$74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comparativa'!$C$78:$H$78</c:f>
              <c:numCache>
                <c:formatCode>0.00%</c:formatCode>
                <c:ptCount val="6"/>
                <c:pt idx="0">
                  <c:v>2.0202020202020204E-2</c:v>
                </c:pt>
                <c:pt idx="1">
                  <c:v>4.065040650406504E-2</c:v>
                </c:pt>
                <c:pt idx="2" formatCode="###0.0%">
                  <c:v>7.3684210526315783E-2</c:v>
                </c:pt>
                <c:pt idx="3">
                  <c:v>0</c:v>
                </c:pt>
                <c:pt idx="4">
                  <c:v>0.13636363636363635</c:v>
                </c:pt>
                <c:pt idx="5" formatCode="###0.0%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'Taules comparativa'!$B$79</c:f>
              <c:strCache>
                <c:ptCount val="1"/>
                <c:pt idx="0">
                  <c:v>15.000 €
18.000 €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0"/>
                  <c:y val="-7.3732697490417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comparativa'!$C$73:$H$74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comparativa'!$C$79:$H$79</c:f>
              <c:numCache>
                <c:formatCode>0.00%</c:formatCode>
                <c:ptCount val="6"/>
                <c:pt idx="0">
                  <c:v>4.0404040404040407E-2</c:v>
                </c:pt>
                <c:pt idx="1">
                  <c:v>4.065040650406504E-2</c:v>
                </c:pt>
                <c:pt idx="2" formatCode="###0.0%">
                  <c:v>5.2631578947368425E-2</c:v>
                </c:pt>
                <c:pt idx="3">
                  <c:v>0</c:v>
                </c:pt>
                <c:pt idx="4">
                  <c:v>0</c:v>
                </c:pt>
                <c:pt idx="5" formatCode="###0.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'Taules comparativa'!$B$80</c:f>
              <c:strCache>
                <c:ptCount val="1"/>
                <c:pt idx="0">
                  <c:v>18.000 €
24.000 €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comparativa'!$C$73:$H$74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comparativa'!$C$80:$H$80</c:f>
              <c:numCache>
                <c:formatCode>0.00%</c:formatCode>
                <c:ptCount val="6"/>
                <c:pt idx="0">
                  <c:v>0.16161616161616163</c:v>
                </c:pt>
                <c:pt idx="1">
                  <c:v>8.1300813008130079E-2</c:v>
                </c:pt>
                <c:pt idx="2" formatCode="###0.0%">
                  <c:v>0.12631578947368421</c:v>
                </c:pt>
                <c:pt idx="3">
                  <c:v>0.19047619047619047</c:v>
                </c:pt>
                <c:pt idx="4">
                  <c:v>0.13636363636363635</c:v>
                </c:pt>
                <c:pt idx="5" formatCode="###0.0%">
                  <c:v>9.0909090909090912E-2</c:v>
                </c:pt>
              </c:numCache>
            </c:numRef>
          </c:val>
        </c:ser>
        <c:ser>
          <c:idx val="6"/>
          <c:order val="6"/>
          <c:tx>
            <c:strRef>
              <c:f>'Taules comparativa'!$B$81</c:f>
              <c:strCache>
                <c:ptCount val="1"/>
                <c:pt idx="0">
                  <c:v>24.000 €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comparativa'!$C$73:$H$74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comparativa'!$C$81:$H$81</c:f>
              <c:numCache>
                <c:formatCode>0.00%</c:formatCode>
                <c:ptCount val="6"/>
                <c:pt idx="0">
                  <c:v>0.26262626262626265</c:v>
                </c:pt>
                <c:pt idx="1">
                  <c:v>0.27642276422764228</c:v>
                </c:pt>
                <c:pt idx="2" formatCode="###0.0%">
                  <c:v>0.29473684210526313</c:v>
                </c:pt>
                <c:pt idx="3">
                  <c:v>0.38095238095238093</c:v>
                </c:pt>
                <c:pt idx="4">
                  <c:v>0.13636363636363635</c:v>
                </c:pt>
                <c:pt idx="5" formatCode="###0.0%">
                  <c:v>9.0909090909090912E-2</c:v>
                </c:pt>
              </c:numCache>
            </c:numRef>
          </c:val>
        </c:ser>
        <c:ser>
          <c:idx val="7"/>
          <c:order val="7"/>
          <c:tx>
            <c:strRef>
              <c:f>'Taules comparativa'!$B$82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comparativa'!$C$73:$H$74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comparativa'!$C$82:$H$82</c:f>
              <c:numCache>
                <c:formatCode>0.00%</c:formatCode>
                <c:ptCount val="6"/>
                <c:pt idx="0">
                  <c:v>0.38383838383838381</c:v>
                </c:pt>
                <c:pt idx="1">
                  <c:v>0.34959349593495936</c:v>
                </c:pt>
                <c:pt idx="2" formatCode="###0.0%">
                  <c:v>0.26315789473684209</c:v>
                </c:pt>
                <c:pt idx="3">
                  <c:v>0.2857142857142857</c:v>
                </c:pt>
                <c:pt idx="4">
                  <c:v>0.40909090909090912</c:v>
                </c:pt>
                <c:pt idx="5" formatCode="###0.0%">
                  <c:v>0.45454545454545453</c:v>
                </c:pt>
              </c:numCache>
            </c:numRef>
          </c:val>
        </c:ser>
        <c:ser>
          <c:idx val="8"/>
          <c:order val="8"/>
          <c:tx>
            <c:strRef>
              <c:f>'Taules comparativa'!$B$83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comparativa'!$C$73:$H$74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comparativa'!$C$83:$H$83</c:f>
              <c:numCache>
                <c:formatCode>0.00%</c:formatCode>
                <c:ptCount val="6"/>
                <c:pt idx="0">
                  <c:v>0.12121212121212122</c:v>
                </c:pt>
                <c:pt idx="1">
                  <c:v>0.16260162601626016</c:v>
                </c:pt>
                <c:pt idx="2" formatCode="###0.0%">
                  <c:v>0.16842105263157894</c:v>
                </c:pt>
                <c:pt idx="3">
                  <c:v>0.14285714285714285</c:v>
                </c:pt>
                <c:pt idx="4">
                  <c:v>0.18181818181818182</c:v>
                </c:pt>
                <c:pt idx="5" formatCode="###0.0%">
                  <c:v>0.27272727272727271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29256960"/>
        <c:axId val="629258496"/>
        <c:axId val="0"/>
      </c:bar3DChart>
      <c:catAx>
        <c:axId val="629256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629258496"/>
        <c:crosses val="autoZero"/>
        <c:auto val="1"/>
        <c:lblAlgn val="ctr"/>
        <c:lblOffset val="100"/>
        <c:noMultiLvlLbl val="0"/>
      </c:catAx>
      <c:valAx>
        <c:axId val="62925849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62925696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33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83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comparativa'!$B$89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comparativa'!$C$87:$H$88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comparativa'!$C$89:$H$89</c:f>
              <c:numCache>
                <c:formatCode>0.00</c:formatCode>
                <c:ptCount val="6"/>
                <c:pt idx="0">
                  <c:v>5.4693877551020407</c:v>
                </c:pt>
                <c:pt idx="1">
                  <c:v>5.6250000000000018</c:v>
                </c:pt>
                <c:pt idx="2" formatCode="#,##0.00">
                  <c:v>5.617283950617284</c:v>
                </c:pt>
                <c:pt idx="3">
                  <c:v>5.6</c:v>
                </c:pt>
                <c:pt idx="4">
                  <c:v>5.6</c:v>
                </c:pt>
                <c:pt idx="5" formatCode="#,##0.00">
                  <c:v>5.8333333333333339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comparativa'!$B$90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655792803479638E-2"/>
                  <c:y val="4.23663853727145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2962962963076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465599051008306E-2"/>
                  <c:y val="-6.92721518987342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5358837485172014E-3"/>
                  <c:y val="7.0416666666666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comparativa'!$C$87:$H$88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comparativa'!$C$90:$H$90</c:f>
              <c:numCache>
                <c:formatCode>0.00</c:formatCode>
                <c:ptCount val="6"/>
                <c:pt idx="0">
                  <c:v>4.8556701030927831</c:v>
                </c:pt>
                <c:pt idx="1">
                  <c:v>4.8288288288288266</c:v>
                </c:pt>
                <c:pt idx="2" formatCode="#,##0.00">
                  <c:v>4.6666666666666661</c:v>
                </c:pt>
                <c:pt idx="3">
                  <c:v>4.875</c:v>
                </c:pt>
                <c:pt idx="4">
                  <c:v>4.8499999999999996</c:v>
                </c:pt>
                <c:pt idx="5" formatCode="#,##0.00">
                  <c:v>4.8333333333333339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comparativa'!$B$91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5629629629629692E-2"/>
                  <c:y val="-4.62409847656889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351126927643E-2"/>
                  <c:y val="-2.221853023909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41975308641996E-3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704626334519483E-2"/>
                  <c:y val="-1.7585794655414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comparativa'!$C$87:$H$88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comparativa'!$C$91:$H$91</c:f>
              <c:numCache>
                <c:formatCode>0.00</c:formatCode>
                <c:ptCount val="6"/>
                <c:pt idx="0">
                  <c:v>4.7142857142857144</c:v>
                </c:pt>
                <c:pt idx="1">
                  <c:v>4.6160714285714288</c:v>
                </c:pt>
                <c:pt idx="2" formatCode="#,##0.00">
                  <c:v>4.9382716049382713</c:v>
                </c:pt>
                <c:pt idx="3">
                  <c:v>5.04</c:v>
                </c:pt>
                <c:pt idx="4">
                  <c:v>4.3999999999999995</c:v>
                </c:pt>
                <c:pt idx="5" formatCode="#,##0.00">
                  <c:v>5.4166666666666661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comparativa'!$B$92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2.6188414393040729E-2"/>
                  <c:y val="-2.289029535864985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2.433157524613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208778173190973E-4"/>
                  <c:y val="-8.1373066104078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35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5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5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016E-3"/>
                  <c:y val="-2.254728565835061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comparativa'!$C$87:$H$88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comparativa'!$C$92:$H$92</c:f>
              <c:numCache>
                <c:formatCode>0.00</c:formatCode>
                <c:ptCount val="6"/>
                <c:pt idx="0">
                  <c:v>4.1632653061224492</c:v>
                </c:pt>
                <c:pt idx="1">
                  <c:v>4.3928571428571432</c:v>
                </c:pt>
                <c:pt idx="2" formatCode="#,##0.00">
                  <c:v>4.1604938271604937</c:v>
                </c:pt>
                <c:pt idx="3">
                  <c:v>4.3600000000000003</c:v>
                </c:pt>
                <c:pt idx="4">
                  <c:v>4.0999999999999996</c:v>
                </c:pt>
                <c:pt idx="5" formatCode="#,##0.00">
                  <c:v>5.0833333333333321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comparativa'!$B$93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345689996045869E-2"/>
                  <c:y val="6.1047819971870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comparativa'!$C$87:$H$88</c:f>
              <c:multiLvlStrCache>
                <c:ptCount val="6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</c:lvl>
                <c:lvl>
                  <c:pt idx="0">
                    <c:v>ENG. DE TELECOMUNICACIÓ</c:v>
                  </c:pt>
                  <c:pt idx="3">
                    <c:v>ENG. ELECTRÒNICA</c:v>
                  </c:pt>
                </c:lvl>
              </c:multiLvlStrCache>
            </c:multiLvlStrRef>
          </c:cat>
          <c:val>
            <c:numRef>
              <c:f>'Taules comparativa'!$C$93:$H$93</c:f>
              <c:numCache>
                <c:formatCode>0.00</c:formatCode>
                <c:ptCount val="6"/>
                <c:pt idx="0">
                  <c:v>5.215686274509804</c:v>
                </c:pt>
                <c:pt idx="1">
                  <c:v>5.3474576271186427</c:v>
                </c:pt>
                <c:pt idx="2" formatCode="#,##0.00">
                  <c:v>5.4301075268817192</c:v>
                </c:pt>
                <c:pt idx="3">
                  <c:v>5.2</c:v>
                </c:pt>
                <c:pt idx="4">
                  <c:v>5.2499999999999991</c:v>
                </c:pt>
                <c:pt idx="5" formatCode="#,##0.00">
                  <c:v>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119808"/>
        <c:axId val="630125696"/>
      </c:lineChart>
      <c:catAx>
        <c:axId val="630119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630125696"/>
        <c:crossesAt val="3"/>
        <c:auto val="1"/>
        <c:lblAlgn val="ctr"/>
        <c:lblOffset val="100"/>
        <c:tickMarkSkip val="31999"/>
        <c:noMultiLvlLbl val="0"/>
      </c:catAx>
      <c:valAx>
        <c:axId val="630125696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63011980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636"/>
          <c:h val="0.13198214712155845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153599071799474E-2"/>
          <c:y val="0.11658000559198152"/>
          <c:w val="0.97169280185640161"/>
          <c:h val="0.76879022896383276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comparativa'!$B$110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comparativa'!$C$108:$G$109</c:f>
              <c:multiLvlStrCache>
                <c:ptCount val="5"/>
                <c:lvl>
                  <c:pt idx="0">
                    <c:v>ENG. DE TELECOMUNICACIÓ</c:v>
                  </c:pt>
                  <c:pt idx="1">
                    <c:v>ENG. ELECTRÒNICA</c:v>
                  </c:pt>
                  <c:pt idx="2">
                    <c:v>ENG. DE TELECOMUNICACIÓ</c:v>
                  </c:pt>
                  <c:pt idx="3">
                    <c:v>ENG. ELECTRÒNICA</c:v>
                  </c:pt>
                  <c:pt idx="4">
                    <c:v>ENG. DE TELECOMUNICACIÓ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comparativa'!$C$110:$G$110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0.66669999999999996</c:v>
                </c:pt>
              </c:numCache>
            </c:numRef>
          </c:val>
        </c:ser>
        <c:ser>
          <c:idx val="2"/>
          <c:order val="1"/>
          <c:tx>
            <c:strRef>
              <c:f>'Taules comparativa'!$B$111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comparativa'!$C$108:$G$109</c:f>
              <c:multiLvlStrCache>
                <c:ptCount val="5"/>
                <c:lvl>
                  <c:pt idx="0">
                    <c:v>ENG. DE TELECOMUNICACIÓ</c:v>
                  </c:pt>
                  <c:pt idx="1">
                    <c:v>ENG. ELECTRÒNICA</c:v>
                  </c:pt>
                  <c:pt idx="2">
                    <c:v>ENG. DE TELECOMUNICACIÓ</c:v>
                  </c:pt>
                  <c:pt idx="3">
                    <c:v>ENG. ELECTRÒNICA</c:v>
                  </c:pt>
                  <c:pt idx="4">
                    <c:v>ENG. DE TELECOMUNICACIÓ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comparativa'!$C$111:$G$111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0.33329999999999999</c:v>
                </c:pt>
              </c:numCache>
            </c:numRef>
          </c:val>
        </c:ser>
        <c:ser>
          <c:idx val="0"/>
          <c:order val="2"/>
          <c:tx>
            <c:strRef>
              <c:f>'Taules comparativa'!$B$112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comparativa'!$C$108:$G$109</c:f>
              <c:multiLvlStrCache>
                <c:ptCount val="5"/>
                <c:lvl>
                  <c:pt idx="0">
                    <c:v>ENG. DE TELECOMUNICACIÓ</c:v>
                  </c:pt>
                  <c:pt idx="1">
                    <c:v>ENG. ELECTRÒNICA</c:v>
                  </c:pt>
                  <c:pt idx="2">
                    <c:v>ENG. DE TELECOMUNICACIÓ</c:v>
                  </c:pt>
                  <c:pt idx="3">
                    <c:v>ENG. ELECTRÒNICA</c:v>
                  </c:pt>
                  <c:pt idx="4">
                    <c:v>ENG. DE TELECOMUNICACIÓ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comparativa'!$C$112:$G$112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'Taules comparativa'!$B$113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comparativa'!$C$108:$G$109</c:f>
              <c:multiLvlStrCache>
                <c:ptCount val="5"/>
                <c:lvl>
                  <c:pt idx="0">
                    <c:v>ENG. DE TELECOMUNICACIÓ</c:v>
                  </c:pt>
                  <c:pt idx="1">
                    <c:v>ENG. ELECTRÒNICA</c:v>
                  </c:pt>
                  <c:pt idx="2">
                    <c:v>ENG. DE TELECOMUNICACIÓ</c:v>
                  </c:pt>
                  <c:pt idx="3">
                    <c:v>ENG. ELECTRÒNICA</c:v>
                  </c:pt>
                  <c:pt idx="4">
                    <c:v>ENG. DE TELECOMUNICACIÓ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comparativa'!$C$113:$G$113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71003776"/>
        <c:axId val="671005312"/>
        <c:axId val="0"/>
      </c:bar3DChart>
      <c:catAx>
        <c:axId val="671003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671005312"/>
        <c:crosses val="autoZero"/>
        <c:auto val="1"/>
        <c:lblAlgn val="ctr"/>
        <c:lblOffset val="100"/>
        <c:noMultiLvlLbl val="0"/>
      </c:catAx>
      <c:valAx>
        <c:axId val="67100531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67100377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09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u="sng" baseline="0">
                <a:effectLst/>
              </a:rPr>
              <a:t>% de titulats que guanyen més de 30.000€ bruts anuals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816851851851858E-2"/>
          <c:y val="0.17824472222222223"/>
          <c:w val="0.56617870370370371"/>
          <c:h val="0.7003877378617144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Resum!$AC$47:$AC$48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Resum!$AD$47:$AD$48</c:f>
              <c:numCache>
                <c:formatCode>0%</c:formatCode>
                <c:ptCount val="2"/>
                <c:pt idx="0">
                  <c:v>0.43157894736842106</c:v>
                </c:pt>
                <c:pt idx="1">
                  <c:v>0.72727272727272729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83616"/>
        <c:axId val="158658560"/>
      </c:barChart>
      <c:catAx>
        <c:axId val="1575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ca-ES"/>
          </a:p>
        </c:txPr>
        <c:crossAx val="158658560"/>
        <c:crosses val="autoZero"/>
        <c:auto val="1"/>
        <c:lblAlgn val="ctr"/>
        <c:lblOffset val="100"/>
        <c:noMultiLvlLbl val="0"/>
      </c:catAx>
      <c:valAx>
        <c:axId val="158658560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5758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3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comparativa'!$B$125</c:f>
              <c:strCache>
                <c:ptCount val="1"/>
                <c:pt idx="0">
                  <c:v>ENG. DE TELECOMUNICACIÓ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4.7940072644309288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970036322154644E-3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940072644309288E-3"/>
                  <c:y val="-6.7226890756302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970036322154644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985018161077322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5955054483231969E-3"/>
                  <c:y val="-6.7226890756302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7940072644308412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1985018161076444E-3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8.9635854341736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comparativa'!$C$121:$K$124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comparativa'!$C$125:$K$125</c:f>
              <c:numCache>
                <c:formatCode>0.00%</c:formatCode>
                <c:ptCount val="9"/>
                <c:pt idx="0">
                  <c:v>0.25233644859813081</c:v>
                </c:pt>
                <c:pt idx="1">
                  <c:v>0.23364485981308411</c:v>
                </c:pt>
                <c:pt idx="2">
                  <c:v>0.17757009345794392</c:v>
                </c:pt>
                <c:pt idx="3">
                  <c:v>0.26016260162601629</c:v>
                </c:pt>
                <c:pt idx="4">
                  <c:v>0.13008130081300814</c:v>
                </c:pt>
                <c:pt idx="5">
                  <c:v>0.25203252032520324</c:v>
                </c:pt>
                <c:pt idx="6">
                  <c:v>0.19600000000000001</c:v>
                </c:pt>
                <c:pt idx="7">
                  <c:v>0.186</c:v>
                </c:pt>
                <c:pt idx="8">
                  <c:v>0.247</c:v>
                </c:pt>
              </c:numCache>
            </c:numRef>
          </c:val>
        </c:ser>
        <c:ser>
          <c:idx val="1"/>
          <c:order val="1"/>
          <c:tx>
            <c:strRef>
              <c:f>'Taules comparativa'!$B$126</c:f>
              <c:strCache>
                <c:ptCount val="1"/>
                <c:pt idx="0">
                  <c:v>ENG. ELECTRÒNICA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5880145288618577E-3"/>
                  <c:y val="-8.9635854341736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83519977185055E-2"/>
                  <c:y val="-1.120448179271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786516344969591E-2"/>
                  <c:y val="-1.3445378151260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382021793292787E-2"/>
                  <c:y val="-2.2408963585434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58052360940052E-2"/>
                  <c:y val="-8.9635854341736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382021793292787E-2"/>
                  <c:y val="-6.7226890756302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880145288619462E-3"/>
                  <c:y val="-8.9635854341737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3895127127541266E-3"/>
                  <c:y val="-8.9635854341736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985018161077323E-2"/>
                  <c:y val="-8.9635854341736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comparativa'!$C$121:$K$124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comparativa'!$C$126:$K$126</c:f>
              <c:numCache>
                <c:formatCode>0.00%</c:formatCode>
                <c:ptCount val="9"/>
                <c:pt idx="0">
                  <c:v>0.04</c:v>
                </c:pt>
                <c:pt idx="1">
                  <c:v>0.32</c:v>
                </c:pt>
                <c:pt idx="2">
                  <c:v>0.16</c:v>
                </c:pt>
                <c:pt idx="3">
                  <c:v>9.0909090909090912E-2</c:v>
                </c:pt>
                <c:pt idx="4">
                  <c:v>0.18181818181818182</c:v>
                </c:pt>
                <c:pt idx="5">
                  <c:v>0.31818181818181818</c:v>
                </c:pt>
                <c:pt idx="6" formatCode="###0.0%">
                  <c:v>0.33333333333333337</c:v>
                </c:pt>
                <c:pt idx="7" formatCode="###0.0%">
                  <c:v>0.25</c:v>
                </c:pt>
                <c:pt idx="8" formatCode="###0.0%">
                  <c:v>8.3333333333333343E-2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76381056"/>
        <c:axId val="676382592"/>
        <c:axId val="0"/>
      </c:bar3DChart>
      <c:catAx>
        <c:axId val="676381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676382592"/>
        <c:crosses val="autoZero"/>
        <c:auto val="1"/>
        <c:lblAlgn val="ctr"/>
        <c:lblOffset val="100"/>
        <c:noMultiLvlLbl val="0"/>
      </c:catAx>
      <c:valAx>
        <c:axId val="676382592"/>
        <c:scaling>
          <c:orientation val="minMax"/>
          <c:max val="0.30000000000000032"/>
        </c:scaling>
        <c:delete val="1"/>
        <c:axPos val="l"/>
        <c:numFmt formatCode="0%" sourceLinked="0"/>
        <c:majorTickMark val="out"/>
        <c:minorTickMark val="none"/>
        <c:tickLblPos val="none"/>
        <c:crossAx val="676381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378227757466448"/>
          <c:y val="2.2259283657898591E-2"/>
          <c:w val="0.80155534719541122"/>
          <c:h val="7.7348289389923164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ca-ES" sz="1600" b="1" i="0" u="sng" strike="noStrike" baseline="0">
                <a:effectLst/>
              </a:rPr>
              <a:t>Factors de contractació: </a:t>
            </a:r>
            <a:r>
              <a:rPr lang="ca-ES" sz="1600" u="sng"/>
              <a:t>Formació global rebuda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00277777777777"/>
          <c:y val="0.15302902306668004"/>
          <c:w val="0.55192314814814813"/>
          <c:h val="0.755862315831674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Resum!$X$48:$X$49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Resum!$Y$48:$Y$49</c:f>
              <c:numCache>
                <c:formatCode>###0.00</c:formatCode>
                <c:ptCount val="2"/>
                <c:pt idx="0">
                  <c:v>4.8499999999999996</c:v>
                </c:pt>
                <c:pt idx="1">
                  <c:v>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57664"/>
        <c:axId val="199859200"/>
      </c:barChart>
      <c:catAx>
        <c:axId val="1998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99859200"/>
        <c:crosses val="autoZero"/>
        <c:auto val="1"/>
        <c:lblAlgn val="ctr"/>
        <c:lblOffset val="100"/>
        <c:noMultiLvlLbl val="0"/>
      </c:catAx>
      <c:valAx>
        <c:axId val="199859200"/>
        <c:scaling>
          <c:orientation val="minMax"/>
          <c:max val="7"/>
          <c:min val="1"/>
        </c:scaling>
        <c:delete val="0"/>
        <c:axPos val="l"/>
        <c:numFmt formatCode="###0.00" sourceLinked="1"/>
        <c:majorTickMark val="out"/>
        <c:minorTickMark val="none"/>
        <c:tickLblPos val="nextTo"/>
        <c:crossAx val="199857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Població total de titulats</a:t>
            </a:r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311111111111109E-2"/>
          <c:y val="0.10130555555555555"/>
          <c:w val="0.52428148148148146"/>
          <c:h val="0.7973888888888889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Taules!$A$11:$A$12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Taules!$G$11:$G$12</c:f>
              <c:numCache>
                <c:formatCode>###0.0%</c:formatCode>
                <c:ptCount val="2"/>
                <c:pt idx="0">
                  <c:v>0.44495412844036697</c:v>
                </c:pt>
                <c:pt idx="1">
                  <c:v>0.70588235294117652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Total mostra</a:t>
            </a:r>
            <a:r>
              <a:rPr lang="ca-ES" u="sng" baseline="0"/>
              <a:t> de titulats</a:t>
            </a:r>
            <a:endParaRPr lang="ca-ES" u="sng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14814814814819E-2"/>
          <c:y val="0.10130555555555555"/>
          <c:w val="0.52428148148148146"/>
          <c:h val="0.79738888888888892"/>
        </c:manualLayout>
      </c:layout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Taules!$A$11:$A$12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Taules!$I$11:$I$12</c:f>
              <c:numCache>
                <c:formatCode>0%</c:formatCode>
                <c:ptCount val="2"/>
                <c:pt idx="0">
                  <c:v>0.88990825688073394</c:v>
                </c:pt>
                <c:pt idx="1">
                  <c:v>0.11009174311926606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722407407407409E-2"/>
          <c:y val="5.6806111111111113E-2"/>
          <c:w val="0.7550418518518518"/>
          <c:h val="0.872456111111111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Gràfics!$M$32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Gràfics!$L$33:$L$34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Gràfics!$M$33:$M$34</c:f>
              <c:numCache>
                <c:formatCode>###0.0%</c:formatCode>
                <c:ptCount val="2"/>
                <c:pt idx="0">
                  <c:v>0.2061855670103093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Gràfics!$N$32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Gràfics!$L$33:$L$34</c:f>
              <c:strCache>
                <c:ptCount val="2"/>
                <c:pt idx="0">
                  <c:v>ENGINYERIA DE TELECOMUNICACIÓ</c:v>
                </c:pt>
                <c:pt idx="1">
                  <c:v>ENGINYERIA EN ELECTRÒNICA</c:v>
                </c:pt>
              </c:strCache>
            </c:strRef>
          </c:cat>
          <c:val>
            <c:numRef>
              <c:f>Gràfics!$N$33:$N$34</c:f>
              <c:numCache>
                <c:formatCode>###0.0%</c:formatCode>
                <c:ptCount val="2"/>
                <c:pt idx="0">
                  <c:v>0.79381443298969079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611456"/>
        <c:axId val="364612992"/>
        <c:axId val="0"/>
      </c:bar3DChart>
      <c:catAx>
        <c:axId val="36461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364612992"/>
        <c:crosses val="autoZero"/>
        <c:auto val="1"/>
        <c:lblAlgn val="ctr"/>
        <c:lblOffset val="100"/>
        <c:noMultiLvlLbl val="0"/>
      </c:catAx>
      <c:valAx>
        <c:axId val="36461299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364611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18"/><Relationship Id="rId18" Type="http://schemas.openxmlformats.org/officeDocument/2006/relationships/hyperlink" Target="#Gr&#224;fics!A189"/><Relationship Id="rId26" Type="http://schemas.openxmlformats.org/officeDocument/2006/relationships/hyperlink" Target="#Taules!A148"/><Relationship Id="rId39" Type="http://schemas.openxmlformats.org/officeDocument/2006/relationships/hyperlink" Target="#Gr&#224;fics!A495"/><Relationship Id="rId21" Type="http://schemas.openxmlformats.org/officeDocument/2006/relationships/hyperlink" Target="#Taules!A115"/><Relationship Id="rId34" Type="http://schemas.openxmlformats.org/officeDocument/2006/relationships/hyperlink" Target="#Taules!A211"/><Relationship Id="rId42" Type="http://schemas.openxmlformats.org/officeDocument/2006/relationships/hyperlink" Target="#Taules!A272"/><Relationship Id="rId47" Type="http://schemas.openxmlformats.org/officeDocument/2006/relationships/hyperlink" Target="#Gr&#224;fics!A635"/><Relationship Id="rId50" Type="http://schemas.openxmlformats.org/officeDocument/2006/relationships/hyperlink" Target="#Taules!A334"/><Relationship Id="rId55" Type="http://schemas.openxmlformats.org/officeDocument/2006/relationships/hyperlink" Target="#Gr&#224;fics!A735"/><Relationship Id="rId63" Type="http://schemas.openxmlformats.org/officeDocument/2006/relationships/image" Target="../media/image3.png"/><Relationship Id="rId68" Type="http://schemas.openxmlformats.org/officeDocument/2006/relationships/hyperlink" Target="230_1%20Enquestes%20a%20titulats.xlsx#Comparativa!B176" TargetMode="External"/><Relationship Id="rId7" Type="http://schemas.openxmlformats.org/officeDocument/2006/relationships/hyperlink" Target="#Taules!A18"/><Relationship Id="rId71" Type="http://schemas.openxmlformats.org/officeDocument/2006/relationships/hyperlink" Target="230_1%20Enquestes%20a%20titulats.xlsx#Comparativa!B291" TargetMode="External"/><Relationship Id="rId2" Type="http://schemas.openxmlformats.org/officeDocument/2006/relationships/image" Target="../media/image1.gif"/><Relationship Id="rId16" Type="http://schemas.openxmlformats.org/officeDocument/2006/relationships/hyperlink" Target="#Gr&#224;fics!A167"/><Relationship Id="rId29" Type="http://schemas.openxmlformats.org/officeDocument/2006/relationships/hyperlink" Target="#Taules!A170"/><Relationship Id="rId1" Type="http://schemas.openxmlformats.org/officeDocument/2006/relationships/hyperlink" Target="#Taules!A199"/><Relationship Id="rId6" Type="http://schemas.openxmlformats.org/officeDocument/2006/relationships/image" Target="../media/image2.gif"/><Relationship Id="rId11" Type="http://schemas.openxmlformats.org/officeDocument/2006/relationships/hyperlink" Target="#Gr&#224;fics!A74"/><Relationship Id="rId24" Type="http://schemas.openxmlformats.org/officeDocument/2006/relationships/hyperlink" Target="#Gr&#224;fics!A255"/><Relationship Id="rId32" Type="http://schemas.openxmlformats.org/officeDocument/2006/relationships/hyperlink" Target="#Gr&#224;fics!A397"/><Relationship Id="rId37" Type="http://schemas.openxmlformats.org/officeDocument/2006/relationships/hyperlink" Target="#Gr&#224;fics!A473"/><Relationship Id="rId40" Type="http://schemas.openxmlformats.org/officeDocument/2006/relationships/hyperlink" Target="#Taules!A251"/><Relationship Id="rId45" Type="http://schemas.openxmlformats.org/officeDocument/2006/relationships/hyperlink" Target="#Taules!A303"/><Relationship Id="rId53" Type="http://schemas.openxmlformats.org/officeDocument/2006/relationships/hyperlink" Target="#Gr&#224;fics!A708"/><Relationship Id="rId58" Type="http://schemas.openxmlformats.org/officeDocument/2006/relationships/hyperlink" Target="#Gr&#224;fics!A569"/><Relationship Id="rId66" Type="http://schemas.openxmlformats.org/officeDocument/2006/relationships/hyperlink" Target="230_1%20Enquestes%20a%20titulats.xlsx#Comparativa!B93" TargetMode="External"/><Relationship Id="rId5" Type="http://schemas.openxmlformats.org/officeDocument/2006/relationships/hyperlink" Target="230_1%20Enquestes%20a%20titulats.xlsx#Gr&#224;fics!A5" TargetMode="External"/><Relationship Id="rId15" Type="http://schemas.openxmlformats.org/officeDocument/2006/relationships/hyperlink" Target="#Taules!A71"/><Relationship Id="rId23" Type="http://schemas.openxmlformats.org/officeDocument/2006/relationships/hyperlink" Target="#Taules!A126"/><Relationship Id="rId28" Type="http://schemas.openxmlformats.org/officeDocument/2006/relationships/hyperlink" Target="#Gr&#224;fics!A346"/><Relationship Id="rId36" Type="http://schemas.openxmlformats.org/officeDocument/2006/relationships/hyperlink" Target="#Taules!A221"/><Relationship Id="rId49" Type="http://schemas.openxmlformats.org/officeDocument/2006/relationships/hyperlink" Target="#Gr&#224;fics!A659"/><Relationship Id="rId57" Type="http://schemas.openxmlformats.org/officeDocument/2006/relationships/hyperlink" Target="#Gr&#224;fics!A757"/><Relationship Id="rId61" Type="http://schemas.openxmlformats.org/officeDocument/2006/relationships/hyperlink" Target="#Gr&#224;fics!A145"/><Relationship Id="rId10" Type="http://schemas.openxmlformats.org/officeDocument/2006/relationships/hyperlink" Target="#Taules!A40"/><Relationship Id="rId19" Type="http://schemas.openxmlformats.org/officeDocument/2006/relationships/hyperlink" Target="#Taules!A104"/><Relationship Id="rId31" Type="http://schemas.openxmlformats.org/officeDocument/2006/relationships/hyperlink" Target="#Taules!A179"/><Relationship Id="rId44" Type="http://schemas.openxmlformats.org/officeDocument/2006/relationships/hyperlink" Target="#Taules!A293"/><Relationship Id="rId52" Type="http://schemas.openxmlformats.org/officeDocument/2006/relationships/hyperlink" Target="#Taules!A345"/><Relationship Id="rId60" Type="http://schemas.openxmlformats.org/officeDocument/2006/relationships/hyperlink" Target="#Gr&#224;fics!A613"/><Relationship Id="rId65" Type="http://schemas.openxmlformats.org/officeDocument/2006/relationships/hyperlink" Target="230_1%20Enquestes%20a%20titulats.xlsx#Comparativa!B54" TargetMode="External"/><Relationship Id="rId4" Type="http://schemas.openxmlformats.org/officeDocument/2006/relationships/hyperlink" Target="230_1%20Enquestes%20a%20titulats.xlsx#Taules!A7" TargetMode="External"/><Relationship Id="rId9" Type="http://schemas.openxmlformats.org/officeDocument/2006/relationships/hyperlink" Target="#Gr&#224;fics!A49"/><Relationship Id="rId14" Type="http://schemas.openxmlformats.org/officeDocument/2006/relationships/hyperlink" Target="#Taules!A62"/><Relationship Id="rId22" Type="http://schemas.openxmlformats.org/officeDocument/2006/relationships/hyperlink" Target="#Gr&#224;fics!A233"/><Relationship Id="rId27" Type="http://schemas.openxmlformats.org/officeDocument/2006/relationships/hyperlink" Target="#Taules!A159"/><Relationship Id="rId30" Type="http://schemas.openxmlformats.org/officeDocument/2006/relationships/hyperlink" Target="#Gr&#224;fics!A368"/><Relationship Id="rId35" Type="http://schemas.openxmlformats.org/officeDocument/2006/relationships/hyperlink" Target="#Gr&#224;fics!A452"/><Relationship Id="rId43" Type="http://schemas.openxmlformats.org/officeDocument/2006/relationships/hyperlink" Target="#Taules!A282"/><Relationship Id="rId48" Type="http://schemas.openxmlformats.org/officeDocument/2006/relationships/hyperlink" Target="#Taules!A323"/><Relationship Id="rId56" Type="http://schemas.openxmlformats.org/officeDocument/2006/relationships/hyperlink" Target="#Taules!A366"/><Relationship Id="rId64" Type="http://schemas.openxmlformats.org/officeDocument/2006/relationships/hyperlink" Target="230_1%20Enquestes%20a%20titulats.xlsx#Comparativa!B12" TargetMode="External"/><Relationship Id="rId69" Type="http://schemas.openxmlformats.org/officeDocument/2006/relationships/hyperlink" Target="230_1%20Enquestes%20a%20titulats.xlsx#Comparativa!B210" TargetMode="External"/><Relationship Id="rId8" Type="http://schemas.openxmlformats.org/officeDocument/2006/relationships/hyperlink" Target="#Taules!A29"/><Relationship Id="rId51" Type="http://schemas.openxmlformats.org/officeDocument/2006/relationships/hyperlink" Target="#Gr&#224;fics!A681"/><Relationship Id="rId3" Type="http://schemas.openxmlformats.org/officeDocument/2006/relationships/hyperlink" Target="#Taules!A137"/><Relationship Id="rId12" Type="http://schemas.openxmlformats.org/officeDocument/2006/relationships/hyperlink" Target="#Taules!A51"/><Relationship Id="rId17" Type="http://schemas.openxmlformats.org/officeDocument/2006/relationships/hyperlink" Target="#Taules!A82"/><Relationship Id="rId25" Type="http://schemas.openxmlformats.org/officeDocument/2006/relationships/hyperlink" Target="#Gr&#224;fics!A299"/><Relationship Id="rId33" Type="http://schemas.openxmlformats.org/officeDocument/2006/relationships/hyperlink" Target="#Gr&#224;fics!A424"/><Relationship Id="rId38" Type="http://schemas.openxmlformats.org/officeDocument/2006/relationships/hyperlink" Target="#Taules!A231"/><Relationship Id="rId46" Type="http://schemas.openxmlformats.org/officeDocument/2006/relationships/hyperlink" Target="#Taules!A311"/><Relationship Id="rId59" Type="http://schemas.openxmlformats.org/officeDocument/2006/relationships/hyperlink" Target="#Gr&#224;fics!A591"/><Relationship Id="rId67" Type="http://schemas.openxmlformats.org/officeDocument/2006/relationships/hyperlink" Target="230_1%20Enquestes%20a%20titulats.xlsx#Comparativa!B141" TargetMode="External"/><Relationship Id="rId20" Type="http://schemas.openxmlformats.org/officeDocument/2006/relationships/hyperlink" Target="#Gr&#224;fics!A211"/><Relationship Id="rId41" Type="http://schemas.openxmlformats.org/officeDocument/2006/relationships/hyperlink" Target="#Gr&#224;fics!A523"/><Relationship Id="rId54" Type="http://schemas.openxmlformats.org/officeDocument/2006/relationships/hyperlink" Target="#Taules!A356"/><Relationship Id="rId62" Type="http://schemas.openxmlformats.org/officeDocument/2006/relationships/hyperlink" Target="#Gr&#224;fics!A324"/><Relationship Id="rId70" Type="http://schemas.openxmlformats.org/officeDocument/2006/relationships/hyperlink" Target="230_1%20Enquestes%20a%20titulats.xlsx#Comparativa!B252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13" Type="http://schemas.openxmlformats.org/officeDocument/2006/relationships/hyperlink" Target="#Index!B61"/><Relationship Id="rId3" Type="http://schemas.openxmlformats.org/officeDocument/2006/relationships/hyperlink" Target="#Index!B21"/><Relationship Id="rId7" Type="http://schemas.openxmlformats.org/officeDocument/2006/relationships/chart" Target="../charts/chart45.xml"/><Relationship Id="rId12" Type="http://schemas.openxmlformats.org/officeDocument/2006/relationships/chart" Target="../charts/chart49.xml"/><Relationship Id="rId2" Type="http://schemas.openxmlformats.org/officeDocument/2006/relationships/chart" Target="../charts/chart41.xml"/><Relationship Id="rId1" Type="http://schemas.openxmlformats.org/officeDocument/2006/relationships/hyperlink" Target="#Index!A1"/><Relationship Id="rId6" Type="http://schemas.openxmlformats.org/officeDocument/2006/relationships/chart" Target="../charts/chart44.xml"/><Relationship Id="rId11" Type="http://schemas.openxmlformats.org/officeDocument/2006/relationships/hyperlink" Target="#Index!B50"/><Relationship Id="rId5" Type="http://schemas.openxmlformats.org/officeDocument/2006/relationships/chart" Target="../charts/chart4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Relationship Id="rId14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433917</xdr:colOff>
      <xdr:row>15</xdr:row>
      <xdr:rowOff>21167</xdr:rowOff>
    </xdr:from>
    <xdr:to>
      <xdr:col>4</xdr:col>
      <xdr:colOff>605367</xdr:colOff>
      <xdr:row>16</xdr:row>
      <xdr:rowOff>2117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2917" y="4180417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19051</xdr:colOff>
      <xdr:row>15</xdr:row>
      <xdr:rowOff>28575</xdr:rowOff>
    </xdr:from>
    <xdr:to>
      <xdr:col>5</xdr:col>
      <xdr:colOff>161926</xdr:colOff>
      <xdr:row>15</xdr:row>
      <xdr:rowOff>171450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1884" y="41878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280458</xdr:colOff>
      <xdr:row>27</xdr:row>
      <xdr:rowOff>33867</xdr:rowOff>
    </xdr:from>
    <xdr:to>
      <xdr:col>3</xdr:col>
      <xdr:colOff>423333</xdr:colOff>
      <xdr:row>27</xdr:row>
      <xdr:rowOff>176742</xdr:rowOff>
    </xdr:to>
    <xdr:pic>
      <xdr:nvPicPr>
        <xdr:cNvPr id="77" name="Imatge 76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5625" y="64897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422275</xdr:colOff>
      <xdr:row>34</xdr:row>
      <xdr:rowOff>37042</xdr:rowOff>
    </xdr:from>
    <xdr:to>
      <xdr:col>4</xdr:col>
      <xdr:colOff>565150</xdr:colOff>
      <xdr:row>34</xdr:row>
      <xdr:rowOff>179917</xdr:rowOff>
    </xdr:to>
    <xdr:pic>
      <xdr:nvPicPr>
        <xdr:cNvPr id="78" name="Imatge 77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81275" y="782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116417</xdr:colOff>
      <xdr:row>10</xdr:row>
      <xdr:rowOff>52917</xdr:rowOff>
    </xdr:from>
    <xdr:to>
      <xdr:col>1</xdr:col>
      <xdr:colOff>282670</xdr:colOff>
      <xdr:row>11</xdr:row>
      <xdr:rowOff>4232</xdr:rowOff>
    </xdr:to>
    <xdr:pic>
      <xdr:nvPicPr>
        <xdr:cNvPr id="64" name="Imatge 63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33917" y="32385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264581</xdr:colOff>
      <xdr:row>16</xdr:row>
      <xdr:rowOff>21167</xdr:rowOff>
    </xdr:from>
    <xdr:to>
      <xdr:col>4</xdr:col>
      <xdr:colOff>430834</xdr:colOff>
      <xdr:row>16</xdr:row>
      <xdr:rowOff>173566</xdr:rowOff>
    </xdr:to>
    <xdr:pic>
      <xdr:nvPicPr>
        <xdr:cNvPr id="65" name="Imatge 64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423581" y="4370917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21166</xdr:rowOff>
    </xdr:from>
    <xdr:to>
      <xdr:col>6</xdr:col>
      <xdr:colOff>166253</xdr:colOff>
      <xdr:row>23</xdr:row>
      <xdr:rowOff>173565</xdr:rowOff>
    </xdr:to>
    <xdr:pic>
      <xdr:nvPicPr>
        <xdr:cNvPr id="66" name="Imatge 65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86667" y="571499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328083</xdr:colOff>
      <xdr:row>28</xdr:row>
      <xdr:rowOff>0</xdr:rowOff>
    </xdr:from>
    <xdr:to>
      <xdr:col>5</xdr:col>
      <xdr:colOff>494336</xdr:colOff>
      <xdr:row>28</xdr:row>
      <xdr:rowOff>152399</xdr:rowOff>
    </xdr:to>
    <xdr:pic>
      <xdr:nvPicPr>
        <xdr:cNvPr id="67" name="Imatge 66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100916" y="6646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29</xdr:row>
      <xdr:rowOff>0</xdr:rowOff>
    </xdr:from>
    <xdr:to>
      <xdr:col>4</xdr:col>
      <xdr:colOff>547253</xdr:colOff>
      <xdr:row>29</xdr:row>
      <xdr:rowOff>152399</xdr:rowOff>
    </xdr:to>
    <xdr:pic>
      <xdr:nvPicPr>
        <xdr:cNvPr id="68" name="Imatge 67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40000" y="6836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359833</xdr:colOff>
      <xdr:row>33</xdr:row>
      <xdr:rowOff>0</xdr:rowOff>
    </xdr:from>
    <xdr:to>
      <xdr:col>3</xdr:col>
      <xdr:colOff>526086</xdr:colOff>
      <xdr:row>33</xdr:row>
      <xdr:rowOff>152399</xdr:rowOff>
    </xdr:to>
    <xdr:pic>
      <xdr:nvPicPr>
        <xdr:cNvPr id="69" name="Imatge 68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905000" y="7598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74083</xdr:colOff>
      <xdr:row>40</xdr:row>
      <xdr:rowOff>0</xdr:rowOff>
    </xdr:from>
    <xdr:to>
      <xdr:col>5</xdr:col>
      <xdr:colOff>240336</xdr:colOff>
      <xdr:row>40</xdr:row>
      <xdr:rowOff>152399</xdr:rowOff>
    </xdr:to>
    <xdr:pic>
      <xdr:nvPicPr>
        <xdr:cNvPr id="72" name="Imatge 71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46916" y="8932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84667</xdr:colOff>
      <xdr:row>52</xdr:row>
      <xdr:rowOff>21167</xdr:rowOff>
    </xdr:from>
    <xdr:to>
      <xdr:col>5</xdr:col>
      <xdr:colOff>250920</xdr:colOff>
      <xdr:row>52</xdr:row>
      <xdr:rowOff>173566</xdr:rowOff>
    </xdr:to>
    <xdr:pic>
      <xdr:nvPicPr>
        <xdr:cNvPr id="76" name="Imatge 75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57500" y="11250084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465671</xdr:colOff>
      <xdr:row>63</xdr:row>
      <xdr:rowOff>0</xdr:rowOff>
    </xdr:from>
    <xdr:to>
      <xdr:col>4</xdr:col>
      <xdr:colOff>18091</xdr:colOff>
      <xdr:row>63</xdr:row>
      <xdr:rowOff>152399</xdr:rowOff>
    </xdr:to>
    <xdr:pic>
      <xdr:nvPicPr>
        <xdr:cNvPr id="79" name="Imatge 78" descr="Comparativa.PNG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010838" y="13335000"/>
          <a:ext cx="166253" cy="1523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0</xdr:rowOff>
    </xdr:from>
    <xdr:to>
      <xdr:col>2</xdr:col>
      <xdr:colOff>11907</xdr:colOff>
      <xdr:row>12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2480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13</xdr:row>
      <xdr:rowOff>71437</xdr:rowOff>
    </xdr:from>
    <xdr:to>
      <xdr:col>18</xdr:col>
      <xdr:colOff>476251</xdr:colOff>
      <xdr:row>40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52</xdr:row>
      <xdr:rowOff>178594</xdr:rowOff>
    </xdr:from>
    <xdr:to>
      <xdr:col>2</xdr:col>
      <xdr:colOff>1</xdr:colOff>
      <xdr:row>54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7705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55</xdr:row>
      <xdr:rowOff>47626</xdr:rowOff>
    </xdr:from>
    <xdr:to>
      <xdr:col>17</xdr:col>
      <xdr:colOff>523875</xdr:colOff>
      <xdr:row>83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92</xdr:row>
      <xdr:rowOff>0</xdr:rowOff>
    </xdr:from>
    <xdr:to>
      <xdr:col>2</xdr:col>
      <xdr:colOff>23813</xdr:colOff>
      <xdr:row>93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3357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166688</xdr:colOff>
      <xdr:row>94</xdr:row>
      <xdr:rowOff>11906</xdr:rowOff>
    </xdr:from>
    <xdr:to>
      <xdr:col>12</xdr:col>
      <xdr:colOff>11907</xdr:colOff>
      <xdr:row>113</xdr:row>
      <xdr:rowOff>178592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107157</xdr:colOff>
      <xdr:row>94</xdr:row>
      <xdr:rowOff>35718</xdr:rowOff>
    </xdr:from>
    <xdr:to>
      <xdr:col>22</xdr:col>
      <xdr:colOff>214314</xdr:colOff>
      <xdr:row>114</xdr:row>
      <xdr:rowOff>11904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166688</xdr:colOff>
      <xdr:row>115</xdr:row>
      <xdr:rowOff>47626</xdr:rowOff>
    </xdr:from>
    <xdr:to>
      <xdr:col>17</xdr:col>
      <xdr:colOff>273844</xdr:colOff>
      <xdr:row>135</xdr:row>
      <xdr:rowOff>23812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107156</xdr:colOff>
      <xdr:row>139</xdr:row>
      <xdr:rowOff>178593</xdr:rowOff>
    </xdr:from>
    <xdr:to>
      <xdr:col>2</xdr:col>
      <xdr:colOff>23813</xdr:colOff>
      <xdr:row>141</xdr:row>
      <xdr:rowOff>11906</xdr:rowOff>
    </xdr:to>
    <xdr:sp macro="" textlink="">
      <xdr:nvSpPr>
        <xdr:cNvPr id="10" name="Fletxa corbada a l'esquerra 9">
          <a:hlinkClick xmlns:r="http://schemas.openxmlformats.org/officeDocument/2006/relationships" r:id="rId3"/>
        </xdr:cNvPr>
        <xdr:cNvSpPr/>
      </xdr:nvSpPr>
      <xdr:spPr>
        <a:xfrm>
          <a:off x="716756" y="285440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154780</xdr:colOff>
      <xdr:row>141</xdr:row>
      <xdr:rowOff>119062</xdr:rowOff>
    </xdr:from>
    <xdr:to>
      <xdr:col>18</xdr:col>
      <xdr:colOff>71436</xdr:colOff>
      <xdr:row>171</xdr:row>
      <xdr:rowOff>178593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95250</xdr:colOff>
      <xdr:row>175</xdr:row>
      <xdr:rowOff>0</xdr:rowOff>
    </xdr:from>
    <xdr:to>
      <xdr:col>2</xdr:col>
      <xdr:colOff>11907</xdr:colOff>
      <xdr:row>176</xdr:row>
      <xdr:rowOff>23812</xdr:rowOff>
    </xdr:to>
    <xdr:sp macro="" textlink="">
      <xdr:nvSpPr>
        <xdr:cNvPr id="12" name="Fletxa corbada a l'esquerra 11">
          <a:hlinkClick xmlns:r="http://schemas.openxmlformats.org/officeDocument/2006/relationships" r:id="rId3"/>
        </xdr:cNvPr>
        <xdr:cNvSpPr/>
      </xdr:nvSpPr>
      <xdr:spPr>
        <a:xfrm>
          <a:off x="704850" y="352996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177</xdr:row>
      <xdr:rowOff>178592</xdr:rowOff>
    </xdr:from>
    <xdr:to>
      <xdr:col>19</xdr:col>
      <xdr:colOff>142874</xdr:colOff>
      <xdr:row>205</xdr:row>
      <xdr:rowOff>11906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107157</xdr:colOff>
      <xdr:row>209</xdr:row>
      <xdr:rowOff>0</xdr:rowOff>
    </xdr:from>
    <xdr:to>
      <xdr:col>2</xdr:col>
      <xdr:colOff>23814</xdr:colOff>
      <xdr:row>210</xdr:row>
      <xdr:rowOff>23813</xdr:rowOff>
    </xdr:to>
    <xdr:sp macro="" textlink="">
      <xdr:nvSpPr>
        <xdr:cNvPr id="14" name="Fletxa corbada a l'esquerra 13">
          <a:hlinkClick xmlns:r="http://schemas.openxmlformats.org/officeDocument/2006/relationships" r:id="rId3"/>
        </xdr:cNvPr>
        <xdr:cNvSpPr/>
      </xdr:nvSpPr>
      <xdr:spPr>
        <a:xfrm>
          <a:off x="716757" y="418528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213</xdr:row>
      <xdr:rowOff>23811</xdr:rowOff>
    </xdr:from>
    <xdr:to>
      <xdr:col>18</xdr:col>
      <xdr:colOff>400501</xdr:colOff>
      <xdr:row>242</xdr:row>
      <xdr:rowOff>187311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107157</xdr:colOff>
      <xdr:row>251</xdr:row>
      <xdr:rowOff>0</xdr:rowOff>
    </xdr:from>
    <xdr:to>
      <xdr:col>2</xdr:col>
      <xdr:colOff>23814</xdr:colOff>
      <xdr:row>252</xdr:row>
      <xdr:rowOff>23813</xdr:rowOff>
    </xdr:to>
    <xdr:sp macro="" textlink="">
      <xdr:nvSpPr>
        <xdr:cNvPr id="16" name="Fletxa corbada a l'esquerra 15">
          <a:hlinkClick xmlns:r="http://schemas.openxmlformats.org/officeDocument/2006/relationships" r:id="rId11"/>
        </xdr:cNvPr>
        <xdr:cNvSpPr/>
      </xdr:nvSpPr>
      <xdr:spPr>
        <a:xfrm>
          <a:off x="716757" y="502920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253</xdr:row>
      <xdr:rowOff>59531</xdr:rowOff>
    </xdr:from>
    <xdr:to>
      <xdr:col>18</xdr:col>
      <xdr:colOff>250031</xdr:colOff>
      <xdr:row>282</xdr:row>
      <xdr:rowOff>-1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107156</xdr:colOff>
      <xdr:row>290</xdr:row>
      <xdr:rowOff>0</xdr:rowOff>
    </xdr:from>
    <xdr:to>
      <xdr:col>2</xdr:col>
      <xdr:colOff>23813</xdr:colOff>
      <xdr:row>291</xdr:row>
      <xdr:rowOff>23814</xdr:rowOff>
    </xdr:to>
    <xdr:sp macro="" textlink="">
      <xdr:nvSpPr>
        <xdr:cNvPr id="18" name="Fletxa corbada a l'esquerra 17">
          <a:hlinkClick xmlns:r="http://schemas.openxmlformats.org/officeDocument/2006/relationships" r:id="rId13"/>
        </xdr:cNvPr>
        <xdr:cNvSpPr/>
      </xdr:nvSpPr>
      <xdr:spPr>
        <a:xfrm>
          <a:off x="716756" y="581120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292</xdr:row>
      <xdr:rowOff>23812</xdr:rowOff>
    </xdr:from>
    <xdr:to>
      <xdr:col>19</xdr:col>
      <xdr:colOff>59531</xdr:colOff>
      <xdr:row>321</xdr:row>
      <xdr:rowOff>166687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269081</xdr:colOff>
      <xdr:row>8</xdr:row>
      <xdr:rowOff>52388</xdr:rowOff>
    </xdr:from>
    <xdr:to>
      <xdr:col>9</xdr:col>
      <xdr:colOff>182681</xdr:colOff>
      <xdr:row>24</xdr:row>
      <xdr:rowOff>197988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14</xdr:row>
      <xdr:rowOff>47626</xdr:rowOff>
    </xdr:from>
    <xdr:to>
      <xdr:col>8</xdr:col>
      <xdr:colOff>314325</xdr:colOff>
      <xdr:row>21</xdr:row>
      <xdr:rowOff>28576</xdr:rowOff>
    </xdr:to>
    <xdr:sp macro="" textlink="">
      <xdr:nvSpPr>
        <xdr:cNvPr id="3" name="Crida de fletxa a l'esquerra 2"/>
        <xdr:cNvSpPr/>
      </xdr:nvSpPr>
      <xdr:spPr>
        <a:xfrm>
          <a:off x="3238500" y="3429001"/>
          <a:ext cx="1952625" cy="1447800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Gairebé</a:t>
          </a:r>
          <a:r>
            <a:rPr lang="es-ES" sz="1100" b="1" baseline="0">
              <a:solidFill>
                <a:sysClr val="windowText" lastClr="000000"/>
              </a:solidFill>
            </a:rPr>
            <a:t> tots els enquestats de les dues titulacions estan treballant 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187323</xdr:colOff>
      <xdr:row>24</xdr:row>
      <xdr:rowOff>191559</xdr:rowOff>
    </xdr:from>
    <xdr:to>
      <xdr:col>18</xdr:col>
      <xdr:colOff>100923</xdr:colOff>
      <xdr:row>41</xdr:row>
      <xdr:rowOff>121259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198437</xdr:colOff>
      <xdr:row>41</xdr:row>
      <xdr:rowOff>95645</xdr:rowOff>
    </xdr:from>
    <xdr:to>
      <xdr:col>18</xdr:col>
      <xdr:colOff>112037</xdr:colOff>
      <xdr:row>58</xdr:row>
      <xdr:rowOff>15820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174625</xdr:colOff>
      <xdr:row>8</xdr:row>
      <xdr:rowOff>44450</xdr:rowOff>
    </xdr:from>
    <xdr:to>
      <xdr:col>18</xdr:col>
      <xdr:colOff>88225</xdr:colOff>
      <xdr:row>24</xdr:row>
      <xdr:rowOff>190050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266699</xdr:colOff>
      <xdr:row>41</xdr:row>
      <xdr:rowOff>98424</xdr:rowOff>
    </xdr:from>
    <xdr:to>
      <xdr:col>9</xdr:col>
      <xdr:colOff>180299</xdr:colOff>
      <xdr:row>58</xdr:row>
      <xdr:rowOff>28124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266700</xdr:colOff>
      <xdr:row>24</xdr:row>
      <xdr:rowOff>184149</xdr:rowOff>
    </xdr:from>
    <xdr:to>
      <xdr:col>9</xdr:col>
      <xdr:colOff>180300</xdr:colOff>
      <xdr:row>41</xdr:row>
      <xdr:rowOff>113849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0.03293</cdr:x>
      <cdr:y>0.35142</cdr:y>
    </cdr:from>
    <cdr:to>
      <cdr:x>0.32338</cdr:x>
      <cdr:y>0.74979</cdr:y>
    </cdr:to>
    <cdr:sp macro="" textlink="">
      <cdr:nvSpPr>
        <cdr:cNvPr id="5" name="QuadreDeText 1"/>
        <cdr:cNvSpPr txBox="1"/>
      </cdr:nvSpPr>
      <cdr:spPr>
        <a:xfrm xmlns:a="http://schemas.openxmlformats.org/drawingml/2006/main">
          <a:off x="177822" y="1227176"/>
          <a:ext cx="1568430" cy="13911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accent4"/>
          </a:solidFill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extrusionH="76200" contourW="12700">
          <a:extrusionClr>
            <a:schemeClr val="bg1"/>
          </a:extrusionClr>
          <a:contourClr>
            <a:schemeClr val="bg1"/>
          </a:contourClr>
        </a:sp3d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1050" b="1" baseline="0">
              <a:solidFill>
                <a:sysClr val="windowText" lastClr="000000"/>
              </a:solidFill>
            </a:rPr>
            <a:t>Aproximadament el 50% dels titulats en Enginyeria de Telecomunicació necessiten la titulació específica i realitzen funcions pròpies de la seva titulació</a:t>
          </a:r>
          <a:endParaRPr lang="es-ES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0.07614</cdr:x>
      <cdr:y>0.30585</cdr:y>
    </cdr:from>
    <cdr:to>
      <cdr:x>0.29722</cdr:x>
      <cdr:y>0.64895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411163" y="1098155"/>
          <a:ext cx="1193800" cy="1231900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a-ES" sz="1100" b="1"/>
            <a:t>Tots els enquestats en Enginyeria Electrònica</a:t>
          </a:r>
          <a:r>
            <a:rPr lang="ca-ES" sz="1100" b="1" baseline="0"/>
            <a:t> repetirien la universitat</a:t>
          </a:r>
          <a:endParaRPr lang="ca-ES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0.04998</cdr:x>
      <cdr:y>0.34669</cdr:y>
    </cdr:from>
    <cdr:to>
      <cdr:x>0.27987</cdr:x>
      <cdr:y>0.66116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69875" y="1212850"/>
          <a:ext cx="1241425" cy="11001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accent4"/>
          </a:solidFill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extrusionH="76200" contourW="12700">
          <a:extrusionClr>
            <a:schemeClr val="bg1"/>
          </a:extrusionClr>
          <a:contourClr>
            <a:schemeClr val="bg1"/>
          </a:contourClr>
        </a:sp3d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50" b="1" baseline="0">
              <a:solidFill>
                <a:sysClr val="windowText" lastClr="000000"/>
              </a:solidFill>
            </a:rPr>
            <a:t>El 70% dels enquestats d'Enginyeria de Telecomunicació tenen contracte fix</a:t>
          </a:r>
          <a:endParaRPr lang="es-ES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0.5937</cdr:x>
      <cdr:y>0.26273</cdr:y>
    </cdr:from>
    <cdr:to>
      <cdr:x>0.95015</cdr:x>
      <cdr:y>0.68174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205980" y="945828"/>
          <a:ext cx="1924821" cy="1508448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Més d'un 70% dels titulats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en Enginyeria Electrònica </a:t>
          </a:r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cobren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0.68439</cdr:x>
      <cdr:y>0.29549</cdr:y>
    </cdr:from>
    <cdr:to>
      <cdr:x>0.93839</cdr:x>
      <cdr:y>0.72191</cdr:y>
    </cdr:to>
    <cdr:sp macro="" textlink="">
      <cdr:nvSpPr>
        <cdr:cNvPr id="4" name="Rectangle arrodonit 3"/>
        <cdr:cNvSpPr/>
      </cdr:nvSpPr>
      <cdr:spPr>
        <a:xfrm xmlns:a="http://schemas.openxmlformats.org/drawingml/2006/main">
          <a:off x="3695700" y="1031876"/>
          <a:ext cx="1371599" cy="1489076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titulats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 Enginyeria Electrònica donen una nota mitjana de 5,5 a la formació global rebuda</a:t>
          </a:r>
          <a:endParaRPr lang="ca-ES">
            <a:effectLst/>
          </a:endParaRPr>
        </a:p>
      </cdr:txBody>
    </cdr:sp>
  </cdr:relSizeAnchor>
  <cdr:relSizeAnchor xmlns:cdr="http://schemas.openxmlformats.org/drawingml/2006/chartDrawing">
    <cdr:from>
      <cdr:x>0.12935</cdr:x>
      <cdr:y>0.12365</cdr:y>
    </cdr:from>
    <cdr:to>
      <cdr:x>0.87118</cdr:x>
      <cdr:y>0.19678</cdr:y>
    </cdr:to>
    <cdr:sp macro="" textlink="">
      <cdr:nvSpPr>
        <cdr:cNvPr id="5" name="QuadreDeText 1"/>
        <cdr:cNvSpPr txBox="1"/>
      </cdr:nvSpPr>
      <cdr:spPr>
        <a:xfrm xmlns:a="http://schemas.openxmlformats.org/drawingml/2006/main">
          <a:off x="698500" y="431800"/>
          <a:ext cx="4005847" cy="255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133350</xdr:rowOff>
    </xdr:from>
    <xdr:to>
      <xdr:col>0</xdr:col>
      <xdr:colOff>369094</xdr:colOff>
      <xdr:row>6</xdr:row>
      <xdr:rowOff>228599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90500" y="1695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200025</xdr:colOff>
      <xdr:row>16</xdr:row>
      <xdr:rowOff>133350</xdr:rowOff>
    </xdr:from>
    <xdr:to>
      <xdr:col>0</xdr:col>
      <xdr:colOff>378619</xdr:colOff>
      <xdr:row>17</xdr:row>
      <xdr:rowOff>228599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200025" y="3990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27</xdr:row>
      <xdr:rowOff>95250</xdr:rowOff>
    </xdr:from>
    <xdr:to>
      <xdr:col>0</xdr:col>
      <xdr:colOff>350044</xdr:colOff>
      <xdr:row>28</xdr:row>
      <xdr:rowOff>190499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71450" y="6457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39</xdr:row>
      <xdr:rowOff>152400</xdr:rowOff>
    </xdr:from>
    <xdr:to>
      <xdr:col>0</xdr:col>
      <xdr:colOff>350044</xdr:colOff>
      <xdr:row>41</xdr:row>
      <xdr:rowOff>19049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71450" y="9372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50</xdr:row>
      <xdr:rowOff>123825</xdr:rowOff>
    </xdr:from>
    <xdr:to>
      <xdr:col>0</xdr:col>
      <xdr:colOff>359569</xdr:colOff>
      <xdr:row>51</xdr:row>
      <xdr:rowOff>219074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80975" y="11820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61</xdr:row>
      <xdr:rowOff>133350</xdr:rowOff>
    </xdr:from>
    <xdr:to>
      <xdr:col>0</xdr:col>
      <xdr:colOff>311944</xdr:colOff>
      <xdr:row>62</xdr:row>
      <xdr:rowOff>228599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33350" y="14820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70</xdr:row>
      <xdr:rowOff>123825</xdr:rowOff>
    </xdr:from>
    <xdr:to>
      <xdr:col>0</xdr:col>
      <xdr:colOff>350044</xdr:colOff>
      <xdr:row>72</xdr:row>
      <xdr:rowOff>19049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71450" y="16687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81</xdr:row>
      <xdr:rowOff>152400</xdr:rowOff>
    </xdr:from>
    <xdr:to>
      <xdr:col>0</xdr:col>
      <xdr:colOff>321469</xdr:colOff>
      <xdr:row>83</xdr:row>
      <xdr:rowOff>19049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42875" y="19097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92</xdr:row>
      <xdr:rowOff>161925</xdr:rowOff>
    </xdr:from>
    <xdr:to>
      <xdr:col>0</xdr:col>
      <xdr:colOff>311944</xdr:colOff>
      <xdr:row>94</xdr:row>
      <xdr:rowOff>28574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33350" y="2133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103</xdr:row>
      <xdr:rowOff>161925</xdr:rowOff>
    </xdr:from>
    <xdr:to>
      <xdr:col>0</xdr:col>
      <xdr:colOff>311944</xdr:colOff>
      <xdr:row>105</xdr:row>
      <xdr:rowOff>28574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33350" y="23622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114</xdr:row>
      <xdr:rowOff>161925</xdr:rowOff>
    </xdr:from>
    <xdr:to>
      <xdr:col>0</xdr:col>
      <xdr:colOff>330994</xdr:colOff>
      <xdr:row>116</xdr:row>
      <xdr:rowOff>28574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52400" y="25898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125</xdr:row>
      <xdr:rowOff>152400</xdr:rowOff>
    </xdr:from>
    <xdr:to>
      <xdr:col>0</xdr:col>
      <xdr:colOff>311944</xdr:colOff>
      <xdr:row>127</xdr:row>
      <xdr:rowOff>19049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33350" y="28308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136</xdr:row>
      <xdr:rowOff>142875</xdr:rowOff>
    </xdr:from>
    <xdr:to>
      <xdr:col>0</xdr:col>
      <xdr:colOff>321469</xdr:colOff>
      <xdr:row>138</xdr:row>
      <xdr:rowOff>9524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42875" y="30784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147</xdr:row>
      <xdr:rowOff>114300</xdr:rowOff>
    </xdr:from>
    <xdr:to>
      <xdr:col>0</xdr:col>
      <xdr:colOff>330994</xdr:colOff>
      <xdr:row>148</xdr:row>
      <xdr:rowOff>209549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52400" y="33251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158</xdr:row>
      <xdr:rowOff>133350</xdr:rowOff>
    </xdr:from>
    <xdr:to>
      <xdr:col>0</xdr:col>
      <xdr:colOff>350044</xdr:colOff>
      <xdr:row>159</xdr:row>
      <xdr:rowOff>228599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71450" y="35556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169</xdr:row>
      <xdr:rowOff>123825</xdr:rowOff>
    </xdr:from>
    <xdr:to>
      <xdr:col>0</xdr:col>
      <xdr:colOff>350044</xdr:colOff>
      <xdr:row>170</xdr:row>
      <xdr:rowOff>219074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71450" y="38014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180</xdr:row>
      <xdr:rowOff>152400</xdr:rowOff>
    </xdr:from>
    <xdr:to>
      <xdr:col>0</xdr:col>
      <xdr:colOff>330994</xdr:colOff>
      <xdr:row>182</xdr:row>
      <xdr:rowOff>19049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52400" y="41167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190</xdr:row>
      <xdr:rowOff>133350</xdr:rowOff>
    </xdr:from>
    <xdr:to>
      <xdr:col>0</xdr:col>
      <xdr:colOff>330994</xdr:colOff>
      <xdr:row>191</xdr:row>
      <xdr:rowOff>228599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52400" y="43472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200</xdr:row>
      <xdr:rowOff>180975</xdr:rowOff>
    </xdr:from>
    <xdr:to>
      <xdr:col>0</xdr:col>
      <xdr:colOff>378619</xdr:colOff>
      <xdr:row>202</xdr:row>
      <xdr:rowOff>9524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190500" y="44081700"/>
          <a:ext cx="188119" cy="2476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210</xdr:row>
      <xdr:rowOff>171450</xdr:rowOff>
    </xdr:from>
    <xdr:to>
      <xdr:col>0</xdr:col>
      <xdr:colOff>330994</xdr:colOff>
      <xdr:row>212</xdr:row>
      <xdr:rowOff>9524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71450" y="46301025"/>
          <a:ext cx="159544" cy="25717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220</xdr:row>
      <xdr:rowOff>142875</xdr:rowOff>
    </xdr:from>
    <xdr:to>
      <xdr:col>0</xdr:col>
      <xdr:colOff>321469</xdr:colOff>
      <xdr:row>222</xdr:row>
      <xdr:rowOff>9524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42875" y="50111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230</xdr:row>
      <xdr:rowOff>133350</xdr:rowOff>
    </xdr:from>
    <xdr:to>
      <xdr:col>0</xdr:col>
      <xdr:colOff>359569</xdr:colOff>
      <xdr:row>231</xdr:row>
      <xdr:rowOff>228599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52177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240</xdr:row>
      <xdr:rowOff>104775</xdr:rowOff>
    </xdr:from>
    <xdr:to>
      <xdr:col>0</xdr:col>
      <xdr:colOff>350044</xdr:colOff>
      <xdr:row>241</xdr:row>
      <xdr:rowOff>200024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71450" y="54282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250</xdr:row>
      <xdr:rowOff>133350</xdr:rowOff>
    </xdr:from>
    <xdr:to>
      <xdr:col>0</xdr:col>
      <xdr:colOff>369094</xdr:colOff>
      <xdr:row>251</xdr:row>
      <xdr:rowOff>228599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190500" y="56435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260</xdr:row>
      <xdr:rowOff>133350</xdr:rowOff>
    </xdr:from>
    <xdr:to>
      <xdr:col>0</xdr:col>
      <xdr:colOff>330994</xdr:colOff>
      <xdr:row>261</xdr:row>
      <xdr:rowOff>228599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58721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270</xdr:row>
      <xdr:rowOff>161925</xdr:rowOff>
    </xdr:from>
    <xdr:to>
      <xdr:col>0</xdr:col>
      <xdr:colOff>302419</xdr:colOff>
      <xdr:row>271</xdr:row>
      <xdr:rowOff>219074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95250" y="58654950"/>
          <a:ext cx="207169" cy="2476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280</xdr:row>
      <xdr:rowOff>142875</xdr:rowOff>
    </xdr:from>
    <xdr:to>
      <xdr:col>0</xdr:col>
      <xdr:colOff>330994</xdr:colOff>
      <xdr:row>282</xdr:row>
      <xdr:rowOff>9524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52400" y="63360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291</xdr:row>
      <xdr:rowOff>114300</xdr:rowOff>
    </xdr:from>
    <xdr:to>
      <xdr:col>0</xdr:col>
      <xdr:colOff>359569</xdr:colOff>
      <xdr:row>292</xdr:row>
      <xdr:rowOff>209549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80975" y="65522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301</xdr:row>
      <xdr:rowOff>133350</xdr:rowOff>
    </xdr:from>
    <xdr:to>
      <xdr:col>0</xdr:col>
      <xdr:colOff>350044</xdr:colOff>
      <xdr:row>302</xdr:row>
      <xdr:rowOff>228599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71450" y="67846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310</xdr:row>
      <xdr:rowOff>180975</xdr:rowOff>
    </xdr:from>
    <xdr:to>
      <xdr:col>0</xdr:col>
      <xdr:colOff>340519</xdr:colOff>
      <xdr:row>311</xdr:row>
      <xdr:rowOff>209549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61925" y="67770375"/>
          <a:ext cx="178594" cy="21907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320</xdr:row>
      <xdr:rowOff>152400</xdr:rowOff>
    </xdr:from>
    <xdr:to>
      <xdr:col>0</xdr:col>
      <xdr:colOff>340519</xdr:colOff>
      <xdr:row>322</xdr:row>
      <xdr:rowOff>19049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61925" y="72618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331</xdr:row>
      <xdr:rowOff>114300</xdr:rowOff>
    </xdr:from>
    <xdr:to>
      <xdr:col>0</xdr:col>
      <xdr:colOff>369094</xdr:colOff>
      <xdr:row>332</xdr:row>
      <xdr:rowOff>209549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90500" y="74828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342</xdr:row>
      <xdr:rowOff>142875</xdr:rowOff>
    </xdr:from>
    <xdr:to>
      <xdr:col>0</xdr:col>
      <xdr:colOff>330994</xdr:colOff>
      <xdr:row>344</xdr:row>
      <xdr:rowOff>9524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52400" y="77295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353</xdr:row>
      <xdr:rowOff>152400</xdr:rowOff>
    </xdr:from>
    <xdr:to>
      <xdr:col>0</xdr:col>
      <xdr:colOff>302419</xdr:colOff>
      <xdr:row>355</xdr:row>
      <xdr:rowOff>19049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23825" y="79752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363</xdr:row>
      <xdr:rowOff>114300</xdr:rowOff>
    </xdr:from>
    <xdr:to>
      <xdr:col>0</xdr:col>
      <xdr:colOff>350044</xdr:colOff>
      <xdr:row>365</xdr:row>
      <xdr:rowOff>9524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71450" y="81753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260</xdr:row>
      <xdr:rowOff>133350</xdr:rowOff>
    </xdr:from>
    <xdr:to>
      <xdr:col>0</xdr:col>
      <xdr:colOff>330994</xdr:colOff>
      <xdr:row>261</xdr:row>
      <xdr:rowOff>228599</xdr:rowOff>
    </xdr:to>
    <xdr:sp macro="" textlink="">
      <xdr:nvSpPr>
        <xdr:cNvPr id="37" name="Fletxa corbada a l'esquerra 36">
          <a:hlinkClick xmlns:r="http://schemas.openxmlformats.org/officeDocument/2006/relationships" r:id="rId1"/>
        </xdr:cNvPr>
        <xdr:cNvSpPr/>
      </xdr:nvSpPr>
      <xdr:spPr>
        <a:xfrm>
          <a:off x="152400" y="58883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109537</xdr:rowOff>
    </xdr:from>
    <xdr:to>
      <xdr:col>9</xdr:col>
      <xdr:colOff>523200</xdr:colOff>
      <xdr:row>24</xdr:row>
      <xdr:rowOff>90037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5</xdr:row>
      <xdr:rowOff>119062</xdr:rowOff>
    </xdr:from>
    <xdr:to>
      <xdr:col>19</xdr:col>
      <xdr:colOff>8850</xdr:colOff>
      <xdr:row>24</xdr:row>
      <xdr:rowOff>99562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4762</xdr:rowOff>
    </xdr:from>
    <xdr:to>
      <xdr:col>9</xdr:col>
      <xdr:colOff>523200</xdr:colOff>
      <xdr:row>46</xdr:row>
      <xdr:rowOff>175762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50</xdr:row>
      <xdr:rowOff>23812</xdr:rowOff>
    </xdr:from>
    <xdr:to>
      <xdr:col>9</xdr:col>
      <xdr:colOff>532725</xdr:colOff>
      <xdr:row>69</xdr:row>
      <xdr:rowOff>4312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75</xdr:row>
      <xdr:rowOff>4762</xdr:rowOff>
    </xdr:from>
    <xdr:to>
      <xdr:col>9</xdr:col>
      <xdr:colOff>523200</xdr:colOff>
      <xdr:row>93</xdr:row>
      <xdr:rowOff>175762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97</xdr:row>
      <xdr:rowOff>23812</xdr:rowOff>
    </xdr:from>
    <xdr:to>
      <xdr:col>9</xdr:col>
      <xdr:colOff>542250</xdr:colOff>
      <xdr:row>116</xdr:row>
      <xdr:rowOff>4312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119</xdr:row>
      <xdr:rowOff>0</xdr:rowOff>
    </xdr:from>
    <xdr:to>
      <xdr:col>15</xdr:col>
      <xdr:colOff>465600</xdr:colOff>
      <xdr:row>141</xdr:row>
      <xdr:rowOff>171000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145</xdr:row>
      <xdr:rowOff>133350</xdr:rowOff>
    </xdr:from>
    <xdr:to>
      <xdr:col>9</xdr:col>
      <xdr:colOff>532725</xdr:colOff>
      <xdr:row>164</xdr:row>
      <xdr:rowOff>113850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12</xdr:col>
      <xdr:colOff>494400</xdr:colOff>
      <xdr:row>186</xdr:row>
      <xdr:rowOff>171000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19050</xdr:colOff>
      <xdr:row>190</xdr:row>
      <xdr:rowOff>23812</xdr:rowOff>
    </xdr:from>
    <xdr:to>
      <xdr:col>9</xdr:col>
      <xdr:colOff>542250</xdr:colOff>
      <xdr:row>209</xdr:row>
      <xdr:rowOff>4312</xdr:rowOff>
    </xdr:to>
    <xdr:graphicFrame macro="">
      <xdr:nvGraphicFramePr>
        <xdr:cNvPr id="14" name="Gràfic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212</xdr:row>
      <xdr:rowOff>0</xdr:rowOff>
    </xdr:from>
    <xdr:to>
      <xdr:col>9</xdr:col>
      <xdr:colOff>523200</xdr:colOff>
      <xdr:row>230</xdr:row>
      <xdr:rowOff>171000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234</xdr:row>
      <xdr:rowOff>0</xdr:rowOff>
    </xdr:from>
    <xdr:to>
      <xdr:col>9</xdr:col>
      <xdr:colOff>523200</xdr:colOff>
      <xdr:row>252</xdr:row>
      <xdr:rowOff>171000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256</xdr:row>
      <xdr:rowOff>23812</xdr:rowOff>
    </xdr:from>
    <xdr:to>
      <xdr:col>9</xdr:col>
      <xdr:colOff>523200</xdr:colOff>
      <xdr:row>275</xdr:row>
      <xdr:rowOff>4312</xdr:rowOff>
    </xdr:to>
    <xdr:graphicFrame macro="">
      <xdr:nvGraphicFramePr>
        <xdr:cNvPr id="19" name="Gràfic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278</xdr:row>
      <xdr:rowOff>0</xdr:rowOff>
    </xdr:from>
    <xdr:to>
      <xdr:col>12</xdr:col>
      <xdr:colOff>494400</xdr:colOff>
      <xdr:row>296</xdr:row>
      <xdr:rowOff>171000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300</xdr:row>
      <xdr:rowOff>0</xdr:rowOff>
    </xdr:from>
    <xdr:to>
      <xdr:col>9</xdr:col>
      <xdr:colOff>523200</xdr:colOff>
      <xdr:row>321</xdr:row>
      <xdr:rowOff>171000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325</xdr:row>
      <xdr:rowOff>14287</xdr:rowOff>
    </xdr:from>
    <xdr:to>
      <xdr:col>9</xdr:col>
      <xdr:colOff>523200</xdr:colOff>
      <xdr:row>343</xdr:row>
      <xdr:rowOff>185287</xdr:rowOff>
    </xdr:to>
    <xdr:graphicFrame macro="">
      <xdr:nvGraphicFramePr>
        <xdr:cNvPr id="24" name="Gràfic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347</xdr:row>
      <xdr:rowOff>0</xdr:rowOff>
    </xdr:from>
    <xdr:to>
      <xdr:col>15</xdr:col>
      <xdr:colOff>465600</xdr:colOff>
      <xdr:row>365</xdr:row>
      <xdr:rowOff>171000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398</xdr:row>
      <xdr:rowOff>0</xdr:rowOff>
    </xdr:from>
    <xdr:to>
      <xdr:col>15</xdr:col>
      <xdr:colOff>465600</xdr:colOff>
      <xdr:row>422</xdr:row>
      <xdr:rowOff>108000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369</xdr:row>
      <xdr:rowOff>0</xdr:rowOff>
    </xdr:from>
    <xdr:to>
      <xdr:col>15</xdr:col>
      <xdr:colOff>465600</xdr:colOff>
      <xdr:row>394</xdr:row>
      <xdr:rowOff>76200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425</xdr:row>
      <xdr:rowOff>0</xdr:rowOff>
    </xdr:from>
    <xdr:to>
      <xdr:col>15</xdr:col>
      <xdr:colOff>465600</xdr:colOff>
      <xdr:row>449</xdr:row>
      <xdr:rowOff>108000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452</xdr:row>
      <xdr:rowOff>0</xdr:rowOff>
    </xdr:from>
    <xdr:to>
      <xdr:col>12</xdr:col>
      <xdr:colOff>494400</xdr:colOff>
      <xdr:row>470</xdr:row>
      <xdr:rowOff>171000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474</xdr:row>
      <xdr:rowOff>0</xdr:rowOff>
    </xdr:from>
    <xdr:to>
      <xdr:col>12</xdr:col>
      <xdr:colOff>494400</xdr:colOff>
      <xdr:row>492</xdr:row>
      <xdr:rowOff>171000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496</xdr:row>
      <xdr:rowOff>0</xdr:rowOff>
    </xdr:from>
    <xdr:to>
      <xdr:col>12</xdr:col>
      <xdr:colOff>494400</xdr:colOff>
      <xdr:row>520</xdr:row>
      <xdr:rowOff>108000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524</xdr:row>
      <xdr:rowOff>0</xdr:rowOff>
    </xdr:from>
    <xdr:to>
      <xdr:col>12</xdr:col>
      <xdr:colOff>494400</xdr:colOff>
      <xdr:row>542</xdr:row>
      <xdr:rowOff>171000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547</xdr:row>
      <xdr:rowOff>0</xdr:rowOff>
    </xdr:from>
    <xdr:to>
      <xdr:col>9</xdr:col>
      <xdr:colOff>523200</xdr:colOff>
      <xdr:row>565</xdr:row>
      <xdr:rowOff>171000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570</xdr:row>
      <xdr:rowOff>0</xdr:rowOff>
    </xdr:from>
    <xdr:to>
      <xdr:col>9</xdr:col>
      <xdr:colOff>523200</xdr:colOff>
      <xdr:row>588</xdr:row>
      <xdr:rowOff>171000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592</xdr:row>
      <xdr:rowOff>0</xdr:rowOff>
    </xdr:from>
    <xdr:to>
      <xdr:col>9</xdr:col>
      <xdr:colOff>523200</xdr:colOff>
      <xdr:row>610</xdr:row>
      <xdr:rowOff>171000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614</xdr:row>
      <xdr:rowOff>0</xdr:rowOff>
    </xdr:from>
    <xdr:to>
      <xdr:col>12</xdr:col>
      <xdr:colOff>494400</xdr:colOff>
      <xdr:row>632</xdr:row>
      <xdr:rowOff>171000</xdr:rowOff>
    </xdr:to>
    <xdr:graphicFrame macro="">
      <xdr:nvGraphicFramePr>
        <xdr:cNvPr id="57" name="Gràfic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637</xdr:row>
      <xdr:rowOff>0</xdr:rowOff>
    </xdr:from>
    <xdr:to>
      <xdr:col>9</xdr:col>
      <xdr:colOff>523200</xdr:colOff>
      <xdr:row>655</xdr:row>
      <xdr:rowOff>171000</xdr:rowOff>
    </xdr:to>
    <xdr:graphicFrame macro="">
      <xdr:nvGraphicFramePr>
        <xdr:cNvPr id="59" name="Gràfic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659</xdr:row>
      <xdr:rowOff>142875</xdr:rowOff>
    </xdr:from>
    <xdr:to>
      <xdr:col>9</xdr:col>
      <xdr:colOff>523200</xdr:colOff>
      <xdr:row>678</xdr:row>
      <xdr:rowOff>123375</xdr:rowOff>
    </xdr:to>
    <xdr:graphicFrame macro="">
      <xdr:nvGraphicFramePr>
        <xdr:cNvPr id="61" name="Gràfic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682</xdr:row>
      <xdr:rowOff>0</xdr:rowOff>
    </xdr:from>
    <xdr:to>
      <xdr:col>15</xdr:col>
      <xdr:colOff>465600</xdr:colOff>
      <xdr:row>706</xdr:row>
      <xdr:rowOff>108000</xdr:rowOff>
    </xdr:to>
    <xdr:graphicFrame macro="">
      <xdr:nvGraphicFramePr>
        <xdr:cNvPr id="62" name="Gràfic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709</xdr:row>
      <xdr:rowOff>0</xdr:rowOff>
    </xdr:from>
    <xdr:to>
      <xdr:col>15</xdr:col>
      <xdr:colOff>465600</xdr:colOff>
      <xdr:row>731</xdr:row>
      <xdr:rowOff>129000</xdr:rowOff>
    </xdr:to>
    <xdr:graphicFrame macro="">
      <xdr:nvGraphicFramePr>
        <xdr:cNvPr id="64" name="Gràfic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736</xdr:row>
      <xdr:rowOff>0</xdr:rowOff>
    </xdr:from>
    <xdr:to>
      <xdr:col>9</xdr:col>
      <xdr:colOff>523200</xdr:colOff>
      <xdr:row>754</xdr:row>
      <xdr:rowOff>171000</xdr:rowOff>
    </xdr:to>
    <xdr:graphicFrame macro="">
      <xdr:nvGraphicFramePr>
        <xdr:cNvPr id="65" name="Gràfic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758</xdr:row>
      <xdr:rowOff>0</xdr:rowOff>
    </xdr:from>
    <xdr:to>
      <xdr:col>9</xdr:col>
      <xdr:colOff>523200</xdr:colOff>
      <xdr:row>776</xdr:row>
      <xdr:rowOff>171000</xdr:rowOff>
    </xdr:to>
    <xdr:graphicFrame macro="">
      <xdr:nvGraphicFramePr>
        <xdr:cNvPr id="66" name="Gràfic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276225</xdr:colOff>
      <xdr:row>4</xdr:row>
      <xdr:rowOff>9525</xdr:rowOff>
    </xdr:from>
    <xdr:to>
      <xdr:col>0</xdr:col>
      <xdr:colOff>454819</xdr:colOff>
      <xdr:row>5</xdr:row>
      <xdr:rowOff>28574</xdr:rowOff>
    </xdr:to>
    <xdr:sp macro="" textlink="">
      <xdr:nvSpPr>
        <xdr:cNvPr id="36" name="Fletxa corbada a l'esquerra 35">
          <a:hlinkClick xmlns:r="http://schemas.openxmlformats.org/officeDocument/2006/relationships" r:id="rId35"/>
        </xdr:cNvPr>
        <xdr:cNvSpPr/>
      </xdr:nvSpPr>
      <xdr:spPr>
        <a:xfrm>
          <a:off x="276225" y="1123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26</xdr:row>
      <xdr:rowOff>0</xdr:rowOff>
    </xdr:from>
    <xdr:to>
      <xdr:col>0</xdr:col>
      <xdr:colOff>483394</xdr:colOff>
      <xdr:row>27</xdr:row>
      <xdr:rowOff>19049</xdr:rowOff>
    </xdr:to>
    <xdr:sp macro="" textlink="">
      <xdr:nvSpPr>
        <xdr:cNvPr id="37" name="Fletxa corbada a l'esquerra 36">
          <a:hlinkClick xmlns:r="http://schemas.openxmlformats.org/officeDocument/2006/relationships" r:id="rId35"/>
        </xdr:cNvPr>
        <xdr:cNvSpPr/>
      </xdr:nvSpPr>
      <xdr:spPr>
        <a:xfrm>
          <a:off x="304800" y="5381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47</xdr:row>
      <xdr:rowOff>142875</xdr:rowOff>
    </xdr:from>
    <xdr:to>
      <xdr:col>0</xdr:col>
      <xdr:colOff>483394</xdr:colOff>
      <xdr:row>49</xdr:row>
      <xdr:rowOff>47624</xdr:rowOff>
    </xdr:to>
    <xdr:sp macro="" textlink="">
      <xdr:nvSpPr>
        <xdr:cNvPr id="38" name="Fletxa corbada a l'esquerra 37">
          <a:hlinkClick xmlns:r="http://schemas.openxmlformats.org/officeDocument/2006/relationships" r:id="rId35"/>
        </xdr:cNvPr>
        <xdr:cNvSpPr/>
      </xdr:nvSpPr>
      <xdr:spPr>
        <a:xfrm>
          <a:off x="304800" y="9601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72</xdr:row>
      <xdr:rowOff>142875</xdr:rowOff>
    </xdr:from>
    <xdr:to>
      <xdr:col>0</xdr:col>
      <xdr:colOff>502444</xdr:colOff>
      <xdr:row>74</xdr:row>
      <xdr:rowOff>47624</xdr:rowOff>
    </xdr:to>
    <xdr:sp macro="" textlink="">
      <xdr:nvSpPr>
        <xdr:cNvPr id="40" name="Fletxa corbada a l'esquerra 39">
          <a:hlinkClick xmlns:r="http://schemas.openxmlformats.org/officeDocument/2006/relationships" r:id="rId35"/>
        </xdr:cNvPr>
        <xdr:cNvSpPr/>
      </xdr:nvSpPr>
      <xdr:spPr>
        <a:xfrm>
          <a:off x="323850" y="14697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94</xdr:row>
      <xdr:rowOff>133350</xdr:rowOff>
    </xdr:from>
    <xdr:to>
      <xdr:col>0</xdr:col>
      <xdr:colOff>502444</xdr:colOff>
      <xdr:row>96</xdr:row>
      <xdr:rowOff>38099</xdr:rowOff>
    </xdr:to>
    <xdr:sp macro="" textlink="">
      <xdr:nvSpPr>
        <xdr:cNvPr id="42" name="Fletxa corbada a l'esquerra 41">
          <a:hlinkClick xmlns:r="http://schemas.openxmlformats.org/officeDocument/2006/relationships" r:id="rId35"/>
        </xdr:cNvPr>
        <xdr:cNvSpPr/>
      </xdr:nvSpPr>
      <xdr:spPr>
        <a:xfrm>
          <a:off x="323850" y="18878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116</xdr:row>
      <xdr:rowOff>133350</xdr:rowOff>
    </xdr:from>
    <xdr:to>
      <xdr:col>0</xdr:col>
      <xdr:colOff>569119</xdr:colOff>
      <xdr:row>118</xdr:row>
      <xdr:rowOff>38099</xdr:rowOff>
    </xdr:to>
    <xdr:sp macro="" textlink="">
      <xdr:nvSpPr>
        <xdr:cNvPr id="44" name="Fletxa corbada a l'esquerra 43">
          <a:hlinkClick xmlns:r="http://schemas.openxmlformats.org/officeDocument/2006/relationships" r:id="rId35"/>
        </xdr:cNvPr>
        <xdr:cNvSpPr/>
      </xdr:nvSpPr>
      <xdr:spPr>
        <a:xfrm>
          <a:off x="390525" y="23069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144</xdr:row>
      <xdr:rowOff>114300</xdr:rowOff>
    </xdr:from>
    <xdr:to>
      <xdr:col>0</xdr:col>
      <xdr:colOff>540544</xdr:colOff>
      <xdr:row>145</xdr:row>
      <xdr:rowOff>47624</xdr:rowOff>
    </xdr:to>
    <xdr:sp macro="" textlink="">
      <xdr:nvSpPr>
        <xdr:cNvPr id="46" name="Fletxa corbada a l'esquerra 45">
          <a:hlinkClick xmlns:r="http://schemas.openxmlformats.org/officeDocument/2006/relationships" r:id="rId35"/>
        </xdr:cNvPr>
        <xdr:cNvSpPr/>
      </xdr:nvSpPr>
      <xdr:spPr>
        <a:xfrm>
          <a:off x="361950" y="28479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165</xdr:row>
      <xdr:rowOff>142875</xdr:rowOff>
    </xdr:from>
    <xdr:to>
      <xdr:col>0</xdr:col>
      <xdr:colOff>531019</xdr:colOff>
      <xdr:row>167</xdr:row>
      <xdr:rowOff>47624</xdr:rowOff>
    </xdr:to>
    <xdr:sp macro="" textlink="">
      <xdr:nvSpPr>
        <xdr:cNvPr id="48" name="Fletxa corbada a l'esquerra 47">
          <a:hlinkClick xmlns:r="http://schemas.openxmlformats.org/officeDocument/2006/relationships" r:id="rId35"/>
        </xdr:cNvPr>
        <xdr:cNvSpPr/>
      </xdr:nvSpPr>
      <xdr:spPr>
        <a:xfrm>
          <a:off x="352425" y="32670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187</xdr:row>
      <xdr:rowOff>152400</xdr:rowOff>
    </xdr:from>
    <xdr:to>
      <xdr:col>0</xdr:col>
      <xdr:colOff>511969</xdr:colOff>
      <xdr:row>189</xdr:row>
      <xdr:rowOff>57149</xdr:rowOff>
    </xdr:to>
    <xdr:sp macro="" textlink="">
      <xdr:nvSpPr>
        <xdr:cNvPr id="50" name="Fletxa corbada a l'esquerra 49">
          <a:hlinkClick xmlns:r="http://schemas.openxmlformats.org/officeDocument/2006/relationships" r:id="rId35"/>
        </xdr:cNvPr>
        <xdr:cNvSpPr/>
      </xdr:nvSpPr>
      <xdr:spPr>
        <a:xfrm>
          <a:off x="333375" y="36871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209</xdr:row>
      <xdr:rowOff>152400</xdr:rowOff>
    </xdr:from>
    <xdr:to>
      <xdr:col>0</xdr:col>
      <xdr:colOff>521494</xdr:colOff>
      <xdr:row>211</xdr:row>
      <xdr:rowOff>57149</xdr:rowOff>
    </xdr:to>
    <xdr:sp macro="" textlink="">
      <xdr:nvSpPr>
        <xdr:cNvPr id="52" name="Fletxa corbada a l'esquerra 51">
          <a:hlinkClick xmlns:r="http://schemas.openxmlformats.org/officeDocument/2006/relationships" r:id="rId35"/>
        </xdr:cNvPr>
        <xdr:cNvSpPr/>
      </xdr:nvSpPr>
      <xdr:spPr>
        <a:xfrm>
          <a:off x="342900" y="41062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231</xdr:row>
      <xdr:rowOff>152400</xdr:rowOff>
    </xdr:from>
    <xdr:to>
      <xdr:col>0</xdr:col>
      <xdr:colOff>521494</xdr:colOff>
      <xdr:row>233</xdr:row>
      <xdr:rowOff>57149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342900" y="45253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253</xdr:row>
      <xdr:rowOff>161925</xdr:rowOff>
    </xdr:from>
    <xdr:to>
      <xdr:col>0</xdr:col>
      <xdr:colOff>531019</xdr:colOff>
      <xdr:row>255</xdr:row>
      <xdr:rowOff>66674</xdr:rowOff>
    </xdr:to>
    <xdr:sp macro="" textlink="">
      <xdr:nvSpPr>
        <xdr:cNvPr id="56" name="Fletxa corbada a l'esquerra 55">
          <a:hlinkClick xmlns:r="http://schemas.openxmlformats.org/officeDocument/2006/relationships" r:id="rId35"/>
        </xdr:cNvPr>
        <xdr:cNvSpPr/>
      </xdr:nvSpPr>
      <xdr:spPr>
        <a:xfrm>
          <a:off x="352425" y="49453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275</xdr:row>
      <xdr:rowOff>123825</xdr:rowOff>
    </xdr:from>
    <xdr:to>
      <xdr:col>0</xdr:col>
      <xdr:colOff>540544</xdr:colOff>
      <xdr:row>277</xdr:row>
      <xdr:rowOff>28574</xdr:rowOff>
    </xdr:to>
    <xdr:sp macro="" textlink="">
      <xdr:nvSpPr>
        <xdr:cNvPr id="58" name="Fletxa corbada a l'esquerra 57">
          <a:hlinkClick xmlns:r="http://schemas.openxmlformats.org/officeDocument/2006/relationships" r:id="rId35"/>
        </xdr:cNvPr>
        <xdr:cNvSpPr/>
      </xdr:nvSpPr>
      <xdr:spPr>
        <a:xfrm>
          <a:off x="361950" y="53606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297</xdr:row>
      <xdr:rowOff>114300</xdr:rowOff>
    </xdr:from>
    <xdr:to>
      <xdr:col>0</xdr:col>
      <xdr:colOff>540544</xdr:colOff>
      <xdr:row>299</xdr:row>
      <xdr:rowOff>19049</xdr:rowOff>
    </xdr:to>
    <xdr:sp macro="" textlink="">
      <xdr:nvSpPr>
        <xdr:cNvPr id="60" name="Fletxa corbada a l'esquerra 59">
          <a:hlinkClick xmlns:r="http://schemas.openxmlformats.org/officeDocument/2006/relationships" r:id="rId35"/>
        </xdr:cNvPr>
        <xdr:cNvSpPr/>
      </xdr:nvSpPr>
      <xdr:spPr>
        <a:xfrm>
          <a:off x="361950" y="57788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322</xdr:row>
      <xdr:rowOff>142875</xdr:rowOff>
    </xdr:from>
    <xdr:to>
      <xdr:col>0</xdr:col>
      <xdr:colOff>531019</xdr:colOff>
      <xdr:row>324</xdr:row>
      <xdr:rowOff>47624</xdr:rowOff>
    </xdr:to>
    <xdr:sp macro="" textlink="">
      <xdr:nvSpPr>
        <xdr:cNvPr id="63" name="Fletxa corbada a l'esquerra 62">
          <a:hlinkClick xmlns:r="http://schemas.openxmlformats.org/officeDocument/2006/relationships" r:id="rId35"/>
        </xdr:cNvPr>
        <xdr:cNvSpPr/>
      </xdr:nvSpPr>
      <xdr:spPr>
        <a:xfrm>
          <a:off x="352425" y="62579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344</xdr:row>
      <xdr:rowOff>133350</xdr:rowOff>
    </xdr:from>
    <xdr:to>
      <xdr:col>0</xdr:col>
      <xdr:colOff>540544</xdr:colOff>
      <xdr:row>346</xdr:row>
      <xdr:rowOff>38099</xdr:rowOff>
    </xdr:to>
    <xdr:sp macro="" textlink="">
      <xdr:nvSpPr>
        <xdr:cNvPr id="67" name="Fletxa corbada a l'esquerra 66">
          <a:hlinkClick xmlns:r="http://schemas.openxmlformats.org/officeDocument/2006/relationships" r:id="rId35"/>
        </xdr:cNvPr>
        <xdr:cNvSpPr/>
      </xdr:nvSpPr>
      <xdr:spPr>
        <a:xfrm>
          <a:off x="361950" y="66760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366</xdr:row>
      <xdr:rowOff>142875</xdr:rowOff>
    </xdr:from>
    <xdr:to>
      <xdr:col>0</xdr:col>
      <xdr:colOff>550069</xdr:colOff>
      <xdr:row>368</xdr:row>
      <xdr:rowOff>47624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371475" y="70961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395</xdr:row>
      <xdr:rowOff>142875</xdr:rowOff>
    </xdr:from>
    <xdr:to>
      <xdr:col>0</xdr:col>
      <xdr:colOff>531019</xdr:colOff>
      <xdr:row>397</xdr:row>
      <xdr:rowOff>47624</xdr:rowOff>
    </xdr:to>
    <xdr:sp macro="" textlink="">
      <xdr:nvSpPr>
        <xdr:cNvPr id="69" name="Fletxa corbada a l'esquerra 68">
          <a:hlinkClick xmlns:r="http://schemas.openxmlformats.org/officeDocument/2006/relationships" r:id="rId35"/>
        </xdr:cNvPr>
        <xdr:cNvSpPr/>
      </xdr:nvSpPr>
      <xdr:spPr>
        <a:xfrm>
          <a:off x="352425" y="76485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422</xdr:row>
      <xdr:rowOff>142875</xdr:rowOff>
    </xdr:from>
    <xdr:to>
      <xdr:col>0</xdr:col>
      <xdr:colOff>540544</xdr:colOff>
      <xdr:row>424</xdr:row>
      <xdr:rowOff>47624</xdr:rowOff>
    </xdr:to>
    <xdr:sp macro="" textlink="">
      <xdr:nvSpPr>
        <xdr:cNvPr id="70" name="Fletxa corbada a l'esquerra 69">
          <a:hlinkClick xmlns:r="http://schemas.openxmlformats.org/officeDocument/2006/relationships" r:id="rId35"/>
        </xdr:cNvPr>
        <xdr:cNvSpPr/>
      </xdr:nvSpPr>
      <xdr:spPr>
        <a:xfrm>
          <a:off x="361950" y="81629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451</xdr:row>
      <xdr:rowOff>38100</xdr:rowOff>
    </xdr:from>
    <xdr:to>
      <xdr:col>0</xdr:col>
      <xdr:colOff>531019</xdr:colOff>
      <xdr:row>452</xdr:row>
      <xdr:rowOff>19049</xdr:rowOff>
    </xdr:to>
    <xdr:sp macro="" textlink="">
      <xdr:nvSpPr>
        <xdr:cNvPr id="71" name="Fletxa corbada a l'esquerra 70">
          <a:hlinkClick xmlns:r="http://schemas.openxmlformats.org/officeDocument/2006/relationships" r:id="rId35"/>
        </xdr:cNvPr>
        <xdr:cNvSpPr/>
      </xdr:nvSpPr>
      <xdr:spPr>
        <a:xfrm>
          <a:off x="352425" y="87048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471</xdr:row>
      <xdr:rowOff>142875</xdr:rowOff>
    </xdr:from>
    <xdr:to>
      <xdr:col>0</xdr:col>
      <xdr:colOff>531019</xdr:colOff>
      <xdr:row>473</xdr:row>
      <xdr:rowOff>47624</xdr:rowOff>
    </xdr:to>
    <xdr:sp macro="" textlink="">
      <xdr:nvSpPr>
        <xdr:cNvPr id="72" name="Fletxa corbada a l'esquerra 71">
          <a:hlinkClick xmlns:r="http://schemas.openxmlformats.org/officeDocument/2006/relationships" r:id="rId35"/>
        </xdr:cNvPr>
        <xdr:cNvSpPr/>
      </xdr:nvSpPr>
      <xdr:spPr>
        <a:xfrm>
          <a:off x="352425" y="91078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493</xdr:row>
      <xdr:rowOff>152400</xdr:rowOff>
    </xdr:from>
    <xdr:to>
      <xdr:col>0</xdr:col>
      <xdr:colOff>531019</xdr:colOff>
      <xdr:row>495</xdr:row>
      <xdr:rowOff>57149</xdr:rowOff>
    </xdr:to>
    <xdr:sp macro="" textlink="">
      <xdr:nvSpPr>
        <xdr:cNvPr id="73" name="Fletxa corbada a l'esquerra 72">
          <a:hlinkClick xmlns:r="http://schemas.openxmlformats.org/officeDocument/2006/relationships" r:id="rId35"/>
        </xdr:cNvPr>
        <xdr:cNvSpPr/>
      </xdr:nvSpPr>
      <xdr:spPr>
        <a:xfrm>
          <a:off x="352425" y="95278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521</xdr:row>
      <xdr:rowOff>142875</xdr:rowOff>
    </xdr:from>
    <xdr:to>
      <xdr:col>0</xdr:col>
      <xdr:colOff>511969</xdr:colOff>
      <xdr:row>523</xdr:row>
      <xdr:rowOff>47624</xdr:rowOff>
    </xdr:to>
    <xdr:sp macro="" textlink="">
      <xdr:nvSpPr>
        <xdr:cNvPr id="74" name="Fletxa corbada a l'esquerra 73">
          <a:hlinkClick xmlns:r="http://schemas.openxmlformats.org/officeDocument/2006/relationships" r:id="rId35"/>
        </xdr:cNvPr>
        <xdr:cNvSpPr/>
      </xdr:nvSpPr>
      <xdr:spPr>
        <a:xfrm>
          <a:off x="333375" y="100603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544</xdr:row>
      <xdr:rowOff>209550</xdr:rowOff>
    </xdr:from>
    <xdr:to>
      <xdr:col>0</xdr:col>
      <xdr:colOff>511969</xdr:colOff>
      <xdr:row>544</xdr:row>
      <xdr:rowOff>495299</xdr:rowOff>
    </xdr:to>
    <xdr:sp macro="" textlink="">
      <xdr:nvSpPr>
        <xdr:cNvPr id="75" name="Fletxa corbada a l'esquerra 74">
          <a:hlinkClick xmlns:r="http://schemas.openxmlformats.org/officeDocument/2006/relationships" r:id="rId35"/>
        </xdr:cNvPr>
        <xdr:cNvSpPr/>
      </xdr:nvSpPr>
      <xdr:spPr>
        <a:xfrm>
          <a:off x="333375" y="105051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568</xdr:row>
      <xdr:rowOff>104775</xdr:rowOff>
    </xdr:from>
    <xdr:to>
      <xdr:col>0</xdr:col>
      <xdr:colOff>540544</xdr:colOff>
      <xdr:row>569</xdr:row>
      <xdr:rowOff>57149</xdr:rowOff>
    </xdr:to>
    <xdr:sp macro="" textlink="">
      <xdr:nvSpPr>
        <xdr:cNvPr id="76" name="Fletxa corbada a l'esquerra 75">
          <a:hlinkClick xmlns:r="http://schemas.openxmlformats.org/officeDocument/2006/relationships" r:id="rId35"/>
        </xdr:cNvPr>
        <xdr:cNvSpPr/>
      </xdr:nvSpPr>
      <xdr:spPr>
        <a:xfrm>
          <a:off x="361950" y="109994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589</xdr:row>
      <xdr:rowOff>161925</xdr:rowOff>
    </xdr:from>
    <xdr:to>
      <xdr:col>0</xdr:col>
      <xdr:colOff>521494</xdr:colOff>
      <xdr:row>591</xdr:row>
      <xdr:rowOff>66674</xdr:rowOff>
    </xdr:to>
    <xdr:sp macro="" textlink="">
      <xdr:nvSpPr>
        <xdr:cNvPr id="77" name="Fletxa corbada a l'esquerra 76">
          <a:hlinkClick xmlns:r="http://schemas.openxmlformats.org/officeDocument/2006/relationships" r:id="rId35"/>
        </xdr:cNvPr>
        <xdr:cNvSpPr/>
      </xdr:nvSpPr>
      <xdr:spPr>
        <a:xfrm>
          <a:off x="342900" y="114195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611</xdr:row>
      <xdr:rowOff>142875</xdr:rowOff>
    </xdr:from>
    <xdr:to>
      <xdr:col>0</xdr:col>
      <xdr:colOff>521494</xdr:colOff>
      <xdr:row>613</xdr:row>
      <xdr:rowOff>47624</xdr:rowOff>
    </xdr:to>
    <xdr:sp macro="" textlink="">
      <xdr:nvSpPr>
        <xdr:cNvPr id="78" name="Fletxa corbada a l'esquerra 77">
          <a:hlinkClick xmlns:r="http://schemas.openxmlformats.org/officeDocument/2006/relationships" r:id="rId35"/>
        </xdr:cNvPr>
        <xdr:cNvSpPr/>
      </xdr:nvSpPr>
      <xdr:spPr>
        <a:xfrm>
          <a:off x="342900" y="118367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635</xdr:row>
      <xdr:rowOff>95250</xdr:rowOff>
    </xdr:from>
    <xdr:to>
      <xdr:col>0</xdr:col>
      <xdr:colOff>559594</xdr:colOff>
      <xdr:row>636</xdr:row>
      <xdr:rowOff>76199</xdr:rowOff>
    </xdr:to>
    <xdr:sp macro="" textlink="">
      <xdr:nvSpPr>
        <xdr:cNvPr id="79" name="Fletxa corbada a l'esquerra 78">
          <a:hlinkClick xmlns:r="http://schemas.openxmlformats.org/officeDocument/2006/relationships" r:id="rId35"/>
        </xdr:cNvPr>
        <xdr:cNvSpPr/>
      </xdr:nvSpPr>
      <xdr:spPr>
        <a:xfrm>
          <a:off x="381000" y="123063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658</xdr:row>
      <xdr:rowOff>76200</xdr:rowOff>
    </xdr:from>
    <xdr:to>
      <xdr:col>0</xdr:col>
      <xdr:colOff>540544</xdr:colOff>
      <xdr:row>659</xdr:row>
      <xdr:rowOff>38099</xdr:rowOff>
    </xdr:to>
    <xdr:sp macro="" textlink="">
      <xdr:nvSpPr>
        <xdr:cNvPr id="80" name="Fletxa corbada a l'esquerra 79">
          <a:hlinkClick xmlns:r="http://schemas.openxmlformats.org/officeDocument/2006/relationships" r:id="rId35"/>
        </xdr:cNvPr>
        <xdr:cNvSpPr/>
      </xdr:nvSpPr>
      <xdr:spPr>
        <a:xfrm>
          <a:off x="361950" y="127625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679</xdr:row>
      <xdr:rowOff>152400</xdr:rowOff>
    </xdr:from>
    <xdr:to>
      <xdr:col>0</xdr:col>
      <xdr:colOff>521494</xdr:colOff>
      <xdr:row>681</xdr:row>
      <xdr:rowOff>57149</xdr:rowOff>
    </xdr:to>
    <xdr:sp macro="" textlink="">
      <xdr:nvSpPr>
        <xdr:cNvPr id="81" name="Fletxa corbada a l'esquerra 80">
          <a:hlinkClick xmlns:r="http://schemas.openxmlformats.org/officeDocument/2006/relationships" r:id="rId35"/>
        </xdr:cNvPr>
        <xdr:cNvSpPr/>
      </xdr:nvSpPr>
      <xdr:spPr>
        <a:xfrm>
          <a:off x="342900" y="131835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706</xdr:row>
      <xdr:rowOff>152400</xdr:rowOff>
    </xdr:from>
    <xdr:to>
      <xdr:col>0</xdr:col>
      <xdr:colOff>502444</xdr:colOff>
      <xdr:row>708</xdr:row>
      <xdr:rowOff>57149</xdr:rowOff>
    </xdr:to>
    <xdr:sp macro="" textlink="">
      <xdr:nvSpPr>
        <xdr:cNvPr id="82" name="Fletxa corbada a l'esquerra 81">
          <a:hlinkClick xmlns:r="http://schemas.openxmlformats.org/officeDocument/2006/relationships" r:id="rId35"/>
        </xdr:cNvPr>
        <xdr:cNvSpPr/>
      </xdr:nvSpPr>
      <xdr:spPr>
        <a:xfrm>
          <a:off x="323850" y="136979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showGridLines="0" tabSelected="1" workbookViewId="0">
      <selection activeCell="B1" sqref="B1"/>
    </sheetView>
  </sheetViews>
  <sheetFormatPr defaultRowHeight="15"/>
  <cols>
    <col min="1" max="1" width="1.28515625" customWidth="1"/>
  </cols>
  <sheetData>
    <row r="2" spans="1:15" ht="23.25">
      <c r="A2" s="25"/>
      <c r="B2" s="291" t="s">
        <v>238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28.5">
      <c r="A5" s="25"/>
      <c r="B5" s="28"/>
      <c r="C5" s="29"/>
      <c r="D5" s="29"/>
      <c r="E5" s="27"/>
      <c r="F5" s="27"/>
      <c r="G5" s="27"/>
      <c r="H5" s="27"/>
      <c r="I5" s="27"/>
      <c r="J5" s="27"/>
      <c r="K5" s="27"/>
      <c r="L5" s="25"/>
      <c r="M5" s="25"/>
      <c r="N5" s="25"/>
      <c r="O5" s="25"/>
    </row>
    <row r="7" spans="1:15" ht="33.75">
      <c r="B7" s="292" t="s">
        <v>239</v>
      </c>
      <c r="C7" s="292"/>
      <c r="D7" s="292"/>
      <c r="E7" s="292"/>
    </row>
    <row r="11" spans="1:15" ht="18.75">
      <c r="B11" s="293" t="s">
        <v>240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</row>
    <row r="12" spans="1:15" ht="18.75">
      <c r="A12" s="30"/>
      <c r="B12" s="31"/>
      <c r="C12" s="31"/>
      <c r="D12" s="31"/>
      <c r="E12" s="31"/>
      <c r="F12" s="31"/>
      <c r="G12" s="31"/>
      <c r="H12" s="31"/>
      <c r="I12" s="31"/>
      <c r="J12" s="30"/>
      <c r="K12" s="30"/>
      <c r="L12" s="30"/>
      <c r="M12" s="30"/>
      <c r="N12" s="30"/>
      <c r="O12" s="30"/>
    </row>
    <row r="13" spans="1:15">
      <c r="B13" s="32" t="s">
        <v>241</v>
      </c>
      <c r="C13" s="33"/>
      <c r="D13" t="s">
        <v>242</v>
      </c>
    </row>
    <row r="14" spans="1:15">
      <c r="B14" s="32" t="s">
        <v>243</v>
      </c>
      <c r="C14" s="33"/>
      <c r="D14" t="s">
        <v>244</v>
      </c>
    </row>
    <row r="15" spans="1:15">
      <c r="B15" s="32"/>
      <c r="C15" s="33"/>
      <c r="D15" t="s">
        <v>245</v>
      </c>
    </row>
    <row r="16" spans="1:15">
      <c r="B16" s="32"/>
      <c r="C16" s="33"/>
      <c r="D16" t="s">
        <v>246</v>
      </c>
    </row>
    <row r="17" spans="1:15">
      <c r="B17" s="32"/>
      <c r="C17" s="33"/>
    </row>
    <row r="18" spans="1:15">
      <c r="B18" s="32" t="s">
        <v>247</v>
      </c>
      <c r="C18" s="33"/>
      <c r="D18" t="s">
        <v>248</v>
      </c>
    </row>
    <row r="19" spans="1:15">
      <c r="B19" s="32" t="s">
        <v>249</v>
      </c>
      <c r="C19" s="33"/>
      <c r="D19" t="s">
        <v>250</v>
      </c>
    </row>
    <row r="20" spans="1:15">
      <c r="B20" s="32"/>
      <c r="C20" s="33"/>
    </row>
    <row r="21" spans="1:15">
      <c r="B21" s="32" t="s">
        <v>251</v>
      </c>
      <c r="C21" s="33"/>
      <c r="D21" t="str">
        <f>B2</f>
        <v>ESCOLA TÈCNICA SUPERIOR D'ENGINYERIES DE TELECOMUNICACIÓ DE BARCELONA</v>
      </c>
    </row>
    <row r="22" spans="1:15">
      <c r="B22" s="32" t="s">
        <v>252</v>
      </c>
      <c r="C22" s="33"/>
      <c r="D22" t="s">
        <v>253</v>
      </c>
    </row>
    <row r="23" spans="1:15">
      <c r="B23" s="32"/>
      <c r="C23" s="33"/>
      <c r="D23" t="s">
        <v>254</v>
      </c>
    </row>
    <row r="24" spans="1:15">
      <c r="B24" s="32"/>
      <c r="C24" s="33"/>
    </row>
    <row r="25" spans="1:15">
      <c r="B25" s="34"/>
      <c r="C25" s="35"/>
    </row>
    <row r="26" spans="1:15" ht="18">
      <c r="B26" s="34"/>
      <c r="C26" s="35"/>
      <c r="D26" s="36"/>
    </row>
    <row r="27" spans="1:15">
      <c r="B27" s="34"/>
      <c r="C27" s="35"/>
    </row>
    <row r="28" spans="1:15">
      <c r="B28" s="34"/>
      <c r="C28" s="35"/>
    </row>
    <row r="29" spans="1:15" ht="16.5" thickBot="1">
      <c r="B29" s="37" t="s">
        <v>255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5" ht="15.75">
      <c r="B30" s="40"/>
      <c r="C30" s="35"/>
    </row>
    <row r="31" spans="1:15">
      <c r="B31" s="34"/>
      <c r="C31" s="35"/>
    </row>
    <row r="32" spans="1:15">
      <c r="A32" s="30"/>
      <c r="B32" s="34"/>
      <c r="C32" s="35"/>
      <c r="D32" s="41" t="s">
        <v>241</v>
      </c>
      <c r="E32" s="41" t="s">
        <v>256</v>
      </c>
      <c r="F32" s="41" t="s">
        <v>257</v>
      </c>
      <c r="G32" s="42" t="s">
        <v>258</v>
      </c>
      <c r="H32" s="30"/>
      <c r="I32" s="30"/>
      <c r="J32" s="30"/>
      <c r="K32" s="30"/>
      <c r="L32" s="30"/>
      <c r="M32" s="30"/>
      <c r="N32" s="30"/>
      <c r="O32" s="30"/>
    </row>
    <row r="33" spans="1:15" ht="27" customHeight="1">
      <c r="A33" s="43"/>
      <c r="B33" s="294" t="str">
        <f>D22</f>
        <v>Enginyeria de Telecomunicació</v>
      </c>
      <c r="C33" s="295"/>
      <c r="D33" s="44">
        <v>218</v>
      </c>
      <c r="E33" s="45">
        <v>97</v>
      </c>
      <c r="F33" s="46">
        <f>E33/D33</f>
        <v>0.44495412844036697</v>
      </c>
      <c r="G33" s="46">
        <f>1.96*(SQRT(((0.5^2)/E33)*((D33-E33)/(D33-1))))</f>
        <v>7.4302431634888866E-2</v>
      </c>
      <c r="H33" s="43"/>
      <c r="I33" s="43"/>
      <c r="J33" s="43"/>
      <c r="K33" s="43"/>
      <c r="L33" s="43"/>
      <c r="M33" s="43"/>
      <c r="N33" s="43"/>
      <c r="O33" s="43"/>
    </row>
    <row r="34" spans="1:15" ht="15.75" thickBot="1">
      <c r="A34" s="43"/>
      <c r="B34" s="296" t="str">
        <f>D23</f>
        <v>Enginyeria Electrònica</v>
      </c>
      <c r="C34" s="297"/>
      <c r="D34" s="44">
        <v>17</v>
      </c>
      <c r="E34" s="45">
        <v>12</v>
      </c>
      <c r="F34" s="46">
        <f t="shared" ref="F34:F35" si="0">E34/D34</f>
        <v>0.70588235294117652</v>
      </c>
      <c r="G34" s="46">
        <f>1.96*(SQRT(((0.5^2)/E34)*((D34-E34)/(D34-1))))</f>
        <v>0.15814681997013619</v>
      </c>
      <c r="H34" s="43"/>
      <c r="I34" s="43"/>
      <c r="J34" s="43"/>
      <c r="K34" s="43"/>
      <c r="L34" s="43"/>
      <c r="M34" s="43"/>
      <c r="N34" s="43"/>
      <c r="O34" s="43"/>
    </row>
    <row r="35" spans="1:15" ht="15.75" thickBot="1">
      <c r="B35" s="289" t="s">
        <v>259</v>
      </c>
      <c r="C35" s="290"/>
      <c r="D35" s="47">
        <f>SUM(D33:D34)</f>
        <v>235</v>
      </c>
      <c r="E35" s="48">
        <f>SUM(E33:E34)</f>
        <v>109</v>
      </c>
      <c r="F35" s="49">
        <f t="shared" si="0"/>
        <v>0.46382978723404256</v>
      </c>
      <c r="G35" s="50">
        <f t="shared" ref="G35" si="1">1.96*(SQRT(((0.5^2)/E35)*((D35-E35)/(D35-1))))</f>
        <v>6.8879529291355712E-2</v>
      </c>
    </row>
  </sheetData>
  <mergeCells count="6">
    <mergeCell ref="B35:C35"/>
    <mergeCell ref="B2:O2"/>
    <mergeCell ref="B7:E7"/>
    <mergeCell ref="B11:M11"/>
    <mergeCell ref="B33:C33"/>
    <mergeCell ref="B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showGridLines="0" zoomScale="90" zoomScaleNormal="90" workbookViewId="0">
      <selection activeCell="B14" sqref="B14"/>
    </sheetView>
  </sheetViews>
  <sheetFormatPr defaultColWidth="9.140625" defaultRowHeight="15"/>
  <cols>
    <col min="1" max="1" width="4.7109375" style="132" customWidth="1"/>
    <col min="2" max="16384" width="9.140625" style="132"/>
  </cols>
  <sheetData>
    <row r="2" spans="1:18" s="127" customFormat="1" ht="47.25" customHeight="1">
      <c r="A2" s="299" t="s">
        <v>238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18" s="127" customFormat="1" ht="18.75" customHeight="1"/>
    <row r="4" spans="1:18" s="127" customFormat="1" ht="18.75" customHeight="1"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</row>
    <row r="5" spans="1:18" s="127" customFormat="1" ht="33.75" customHeight="1">
      <c r="B5" s="130"/>
      <c r="C5" s="131"/>
      <c r="D5" s="131"/>
      <c r="E5" s="129"/>
      <c r="F5" s="129"/>
      <c r="G5" s="129"/>
      <c r="H5" s="129"/>
      <c r="I5" s="129"/>
      <c r="J5" s="129"/>
      <c r="K5" s="129"/>
    </row>
    <row r="6" spans="1:18" ht="31.5">
      <c r="H6" s="133"/>
    </row>
    <row r="7" spans="1:18" ht="33.75">
      <c r="B7" s="298" t="s">
        <v>318</v>
      </c>
      <c r="C7" s="298"/>
    </row>
    <row r="8" spans="1:18" ht="18" customHeight="1">
      <c r="B8" s="134"/>
      <c r="C8" s="134"/>
    </row>
    <row r="9" spans="1:18" s="138" customFormat="1" ht="15.75" customHeight="1">
      <c r="B9" s="135" t="s">
        <v>415</v>
      </c>
      <c r="C9" s="136"/>
      <c r="D9" s="136"/>
      <c r="E9" s="136"/>
      <c r="F9" s="137"/>
      <c r="I9" s="138" t="s">
        <v>319</v>
      </c>
    </row>
    <row r="10" spans="1:18" ht="15.75" customHeight="1">
      <c r="B10" s="139" t="s">
        <v>416</v>
      </c>
      <c r="C10" s="140"/>
      <c r="D10" s="140"/>
      <c r="E10" s="140"/>
      <c r="F10" s="141"/>
    </row>
    <row r="11" spans="1:18" ht="15.75" customHeight="1">
      <c r="B11" s="234" t="s">
        <v>414</v>
      </c>
      <c r="C11" s="235"/>
      <c r="D11" s="235"/>
      <c r="E11" s="235"/>
      <c r="F11" s="236"/>
    </row>
    <row r="15" spans="1:18" ht="15.75" thickBot="1">
      <c r="B15" s="142" t="s">
        <v>261</v>
      </c>
      <c r="C15" s="142"/>
      <c r="D15" s="142"/>
      <c r="E15" s="142"/>
      <c r="F15" s="142"/>
      <c r="G15" s="142"/>
      <c r="H15" s="142"/>
      <c r="I15" s="142"/>
      <c r="J15" s="142"/>
    </row>
    <row r="16" spans="1:18">
      <c r="C16" s="150" t="s">
        <v>357</v>
      </c>
    </row>
    <row r="17" spans="2:10">
      <c r="C17" s="132" t="s">
        <v>320</v>
      </c>
    </row>
    <row r="18" spans="2:10">
      <c r="C18" s="132" t="s">
        <v>321</v>
      </c>
    </row>
    <row r="20" spans="2:10" ht="15.75" thickBot="1">
      <c r="B20" s="142" t="s">
        <v>262</v>
      </c>
      <c r="C20" s="142"/>
      <c r="D20" s="142"/>
      <c r="E20" s="142"/>
      <c r="F20" s="142"/>
      <c r="G20" s="142"/>
      <c r="H20" s="142"/>
      <c r="I20" s="142"/>
      <c r="J20" s="142"/>
    </row>
    <row r="21" spans="2:10">
      <c r="B21" s="143" t="s">
        <v>322</v>
      </c>
    </row>
    <row r="23" spans="2:10">
      <c r="B23" s="144" t="s">
        <v>323</v>
      </c>
      <c r="C23" s="145"/>
      <c r="D23" s="145"/>
      <c r="E23" s="145"/>
      <c r="F23" s="146"/>
    </row>
    <row r="24" spans="2:10">
      <c r="C24" s="132" t="s">
        <v>324</v>
      </c>
    </row>
    <row r="25" spans="2:10">
      <c r="C25" s="132" t="s">
        <v>325</v>
      </c>
    </row>
    <row r="27" spans="2:10">
      <c r="B27" s="147" t="s">
        <v>326</v>
      </c>
      <c r="C27" s="148"/>
      <c r="D27" s="148"/>
      <c r="E27" s="148"/>
    </row>
    <row r="28" spans="2:10">
      <c r="C28" s="132" t="s">
        <v>327</v>
      </c>
    </row>
    <row r="29" spans="2:10">
      <c r="C29" s="132" t="s">
        <v>328</v>
      </c>
    </row>
    <row r="30" spans="2:10">
      <c r="C30" s="132" t="s">
        <v>329</v>
      </c>
    </row>
    <row r="31" spans="2:10">
      <c r="C31" s="132" t="s">
        <v>330</v>
      </c>
    </row>
    <row r="32" spans="2:10">
      <c r="C32" s="132" t="s">
        <v>331</v>
      </c>
    </row>
    <row r="33" spans="2:6">
      <c r="C33" s="132" t="s">
        <v>332</v>
      </c>
    </row>
    <row r="34" spans="2:6">
      <c r="C34" s="132" t="s">
        <v>333</v>
      </c>
    </row>
    <row r="35" spans="2:6">
      <c r="C35" s="132" t="s">
        <v>334</v>
      </c>
    </row>
    <row r="36" spans="2:6">
      <c r="C36" s="132" t="s">
        <v>335</v>
      </c>
    </row>
    <row r="37" spans="2:6">
      <c r="C37" s="132" t="s">
        <v>336</v>
      </c>
    </row>
    <row r="39" spans="2:6">
      <c r="B39" s="147" t="s">
        <v>337</v>
      </c>
      <c r="C39" s="148"/>
      <c r="D39" s="148"/>
      <c r="E39" s="148"/>
    </row>
    <row r="40" spans="2:6">
      <c r="B40" s="148"/>
      <c r="C40" s="148"/>
      <c r="D40" s="148"/>
      <c r="E40" s="148"/>
    </row>
    <row r="41" spans="2:6">
      <c r="B41" s="147" t="s">
        <v>338</v>
      </c>
      <c r="C41" s="148"/>
      <c r="D41" s="148"/>
      <c r="E41" s="148"/>
      <c r="F41" s="148"/>
    </row>
    <row r="42" spans="2:6">
      <c r="B42" s="147"/>
      <c r="C42" s="148"/>
      <c r="D42" s="148"/>
      <c r="E42" s="148"/>
      <c r="F42" s="148"/>
    </row>
    <row r="43" spans="2:6">
      <c r="B43" s="147" t="s">
        <v>339</v>
      </c>
      <c r="C43" s="148"/>
      <c r="D43" s="148"/>
      <c r="E43" s="148"/>
      <c r="F43" s="148"/>
    </row>
    <row r="44" spans="2:6">
      <c r="C44" s="132" t="s">
        <v>340</v>
      </c>
    </row>
    <row r="45" spans="2:6">
      <c r="C45" s="132" t="s">
        <v>341</v>
      </c>
    </row>
    <row r="46" spans="2:6">
      <c r="C46" s="132" t="s">
        <v>342</v>
      </c>
    </row>
    <row r="47" spans="2:6">
      <c r="C47" s="132" t="s">
        <v>343</v>
      </c>
    </row>
    <row r="49" spans="2:10" ht="15.75" thickBot="1">
      <c r="B49" s="142" t="s">
        <v>344</v>
      </c>
      <c r="C49" s="142"/>
      <c r="D49" s="142"/>
      <c r="E49" s="142"/>
      <c r="F49" s="142"/>
      <c r="G49" s="142"/>
      <c r="H49" s="142"/>
      <c r="I49" s="142"/>
      <c r="J49" s="142"/>
    </row>
    <row r="50" spans="2:10">
      <c r="B50" s="143" t="s">
        <v>345</v>
      </c>
    </row>
    <row r="52" spans="2:10">
      <c r="B52" s="147" t="s">
        <v>346</v>
      </c>
      <c r="C52" s="148"/>
      <c r="D52" s="148"/>
    </row>
    <row r="53" spans="2:10">
      <c r="B53" s="147"/>
      <c r="C53" s="132" t="s">
        <v>347</v>
      </c>
      <c r="D53" s="148"/>
    </row>
    <row r="54" spans="2:10">
      <c r="B54" s="147"/>
      <c r="C54" s="132" t="s">
        <v>348</v>
      </c>
      <c r="D54" s="148"/>
    </row>
    <row r="55" spans="2:10">
      <c r="B55" s="147"/>
      <c r="C55" s="132" t="s">
        <v>349</v>
      </c>
      <c r="D55" s="148"/>
    </row>
    <row r="56" spans="2:10">
      <c r="B56" s="147"/>
      <c r="C56" s="132" t="s">
        <v>350</v>
      </c>
      <c r="D56" s="148"/>
    </row>
    <row r="57" spans="2:10">
      <c r="B57" s="148"/>
      <c r="C57" s="148"/>
      <c r="D57" s="148"/>
    </row>
    <row r="58" spans="2:10">
      <c r="B58" s="147" t="s">
        <v>351</v>
      </c>
      <c r="C58" s="148"/>
      <c r="D58" s="148"/>
    </row>
    <row r="59" spans="2:10">
      <c r="B59" s="149"/>
    </row>
    <row r="60" spans="2:10" ht="15.75" thickBot="1">
      <c r="B60" s="142" t="s">
        <v>270</v>
      </c>
      <c r="C60" s="142"/>
      <c r="D60" s="142"/>
      <c r="E60" s="142"/>
      <c r="F60" s="142"/>
      <c r="G60" s="142"/>
      <c r="H60" s="142"/>
      <c r="I60" s="142"/>
      <c r="J60" s="142"/>
    </row>
    <row r="62" spans="2:10">
      <c r="C62" s="132" t="s">
        <v>352</v>
      </c>
    </row>
    <row r="63" spans="2:10">
      <c r="C63" s="132" t="s">
        <v>353</v>
      </c>
    </row>
    <row r="64" spans="2:10">
      <c r="C64" s="132" t="s">
        <v>354</v>
      </c>
    </row>
    <row r="66" spans="2:10" ht="15.75" thickBot="1">
      <c r="B66" s="142" t="s">
        <v>271</v>
      </c>
      <c r="C66" s="142"/>
      <c r="D66" s="142"/>
      <c r="E66" s="142"/>
      <c r="F66" s="142"/>
      <c r="G66" s="142"/>
      <c r="H66" s="142"/>
      <c r="I66" s="142"/>
      <c r="J66" s="142"/>
    </row>
    <row r="68" spans="2:10">
      <c r="C68" s="132" t="s">
        <v>355</v>
      </c>
    </row>
    <row r="69" spans="2:10">
      <c r="C69" s="132" t="s">
        <v>356</v>
      </c>
    </row>
  </sheetData>
  <mergeCells count="2">
    <mergeCell ref="B7:C7"/>
    <mergeCell ref="A2:R2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103"/>
  <sheetViews>
    <sheetView showGridLines="0" zoomScaleNormal="100" workbookViewId="0"/>
  </sheetViews>
  <sheetFormatPr defaultRowHeight="15"/>
  <cols>
    <col min="1" max="19" width="9.140625" style="132"/>
    <col min="20" max="20" width="9.140625" style="161"/>
    <col min="21" max="60" width="9.140625" style="242"/>
    <col min="61" max="16384" width="9.140625" style="132"/>
  </cols>
  <sheetData>
    <row r="2" spans="1:46" s="127" customFormat="1" ht="47.25" customHeight="1">
      <c r="A2" s="299" t="s">
        <v>238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46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46">
      <c r="A4" s="127"/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  <c r="O4" s="127"/>
      <c r="P4" s="127"/>
      <c r="Q4" s="127"/>
      <c r="R4" s="127"/>
      <c r="T4" s="155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</row>
    <row r="5" spans="1:46" ht="28.5">
      <c r="A5" s="130"/>
      <c r="B5" s="131"/>
      <c r="C5" s="131"/>
      <c r="D5" s="129"/>
      <c r="E5" s="129"/>
      <c r="F5" s="129"/>
      <c r="G5" s="129"/>
      <c r="H5" s="129"/>
      <c r="I5" s="129"/>
      <c r="J5" s="129"/>
      <c r="K5" s="127"/>
      <c r="L5" s="127"/>
      <c r="M5" s="127"/>
      <c r="N5" s="127"/>
      <c r="O5" s="127"/>
      <c r="P5" s="127"/>
      <c r="Q5" s="127"/>
      <c r="R5" s="127"/>
      <c r="T5" s="155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</row>
    <row r="6" spans="1:46">
      <c r="T6" s="155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</row>
    <row r="7" spans="1:46" ht="33.75">
      <c r="A7" s="244" t="s">
        <v>417</v>
      </c>
      <c r="B7" s="244"/>
      <c r="T7" s="155"/>
      <c r="U7" s="243"/>
      <c r="V7" s="243"/>
      <c r="W7" s="301" t="s">
        <v>9</v>
      </c>
      <c r="X7" s="301"/>
      <c r="Y7" s="301"/>
      <c r="Z7" s="301"/>
      <c r="AA7" s="301"/>
      <c r="AB7" s="301"/>
      <c r="AC7" s="301"/>
      <c r="AD7" s="301"/>
      <c r="AE7" s="245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</row>
    <row r="8" spans="1:46" ht="17.100000000000001" customHeight="1">
      <c r="T8" s="155"/>
      <c r="U8" s="243"/>
      <c r="V8" s="243"/>
      <c r="W8" s="243" t="s">
        <v>418</v>
      </c>
      <c r="X8" s="243"/>
      <c r="Y8" s="243" t="s">
        <v>10</v>
      </c>
      <c r="Z8" s="243"/>
      <c r="AA8" s="243"/>
      <c r="AB8" s="243"/>
      <c r="AC8" s="243"/>
      <c r="AD8" s="243"/>
      <c r="AE8" s="245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</row>
    <row r="9" spans="1:46" ht="17.100000000000001" customHeight="1">
      <c r="T9" s="155"/>
      <c r="U9" s="243"/>
      <c r="V9" s="243"/>
      <c r="W9" s="243"/>
      <c r="X9" s="243"/>
      <c r="Y9" s="243" t="s">
        <v>11</v>
      </c>
      <c r="Z9" s="243" t="s">
        <v>12</v>
      </c>
      <c r="AA9" s="243" t="s">
        <v>13</v>
      </c>
      <c r="AB9" s="243"/>
      <c r="AC9" s="243"/>
      <c r="AD9" s="243"/>
      <c r="AE9" s="245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</row>
    <row r="10" spans="1:46" ht="17.100000000000001" customHeight="1">
      <c r="T10" s="155"/>
      <c r="AL10" s="243"/>
      <c r="AM10" s="243"/>
      <c r="AN10" s="243"/>
      <c r="AO10" s="243"/>
      <c r="AP10" s="243"/>
      <c r="AQ10" s="243"/>
      <c r="AR10" s="243"/>
      <c r="AS10" s="243"/>
      <c r="AT10" s="243"/>
    </row>
    <row r="11" spans="1:46" ht="17.100000000000001" customHeight="1">
      <c r="T11" s="155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L11" s="243" t="s">
        <v>58</v>
      </c>
      <c r="AM11" s="243" t="s">
        <v>59</v>
      </c>
      <c r="AN11" s="243"/>
      <c r="AO11" s="243"/>
      <c r="AP11" s="243"/>
      <c r="AQ11" s="243"/>
      <c r="AR11" s="243"/>
      <c r="AS11" s="243"/>
      <c r="AT11" s="243"/>
    </row>
    <row r="12" spans="1:46" ht="17.100000000000001" customHeight="1">
      <c r="T12" s="155"/>
      <c r="V12" s="300" t="s">
        <v>9</v>
      </c>
      <c r="W12" s="300"/>
      <c r="X12" s="300"/>
      <c r="Y12" s="300"/>
      <c r="Z12" s="300"/>
      <c r="AA12" s="300"/>
      <c r="AB12" s="300"/>
      <c r="AC12" s="300"/>
      <c r="AD12" s="246"/>
      <c r="AE12" s="243"/>
      <c r="AF12" s="243"/>
      <c r="AG12" s="243"/>
      <c r="AH12" s="243"/>
      <c r="AI12" s="243"/>
      <c r="AJ12" s="243"/>
      <c r="AL12" s="247">
        <v>0.125</v>
      </c>
      <c r="AM12" s="247">
        <v>0</v>
      </c>
      <c r="AN12" s="243"/>
      <c r="AO12" s="243"/>
      <c r="AP12" s="243"/>
      <c r="AQ12" s="243"/>
      <c r="AR12" s="243"/>
      <c r="AS12" s="243"/>
      <c r="AT12" s="243"/>
    </row>
    <row r="13" spans="1:46" ht="17.100000000000001" customHeight="1">
      <c r="T13" s="155"/>
      <c r="V13" s="243" t="s">
        <v>418</v>
      </c>
      <c r="W13" s="243"/>
      <c r="X13" s="243" t="s">
        <v>10</v>
      </c>
      <c r="Y13" s="243"/>
      <c r="Z13" s="243"/>
      <c r="AA13" s="243"/>
      <c r="AB13" s="243"/>
      <c r="AC13" s="243"/>
      <c r="AD13" s="246"/>
      <c r="AE13" s="243"/>
      <c r="AF13" s="243"/>
      <c r="AG13" s="243"/>
      <c r="AH13" s="243"/>
      <c r="AI13" s="243"/>
      <c r="AJ13" s="243"/>
      <c r="AL13" s="247">
        <v>0</v>
      </c>
      <c r="AM13" s="247">
        <v>0</v>
      </c>
      <c r="AN13" s="243"/>
      <c r="AO13" s="243"/>
      <c r="AP13" s="243"/>
      <c r="AQ13" s="243"/>
      <c r="AR13" s="243"/>
      <c r="AS13" s="245"/>
      <c r="AT13" s="243"/>
    </row>
    <row r="14" spans="1:46" ht="17.100000000000001" customHeight="1">
      <c r="T14" s="155"/>
      <c r="V14" s="243"/>
      <c r="W14" s="243"/>
      <c r="X14" s="243"/>
      <c r="Y14" s="243"/>
      <c r="Z14" s="243"/>
      <c r="AA14" s="243"/>
      <c r="AB14" s="243"/>
      <c r="AC14" s="243"/>
      <c r="AD14" s="246"/>
      <c r="AE14" s="243"/>
      <c r="AF14" s="243"/>
      <c r="AG14" s="243"/>
      <c r="AH14" s="243"/>
      <c r="AI14" s="243"/>
      <c r="AJ14" s="243"/>
      <c r="AL14" s="243"/>
      <c r="AM14" s="243"/>
      <c r="AN14" s="243"/>
      <c r="AO14" s="243"/>
      <c r="AP14" s="243"/>
      <c r="AQ14" s="243"/>
      <c r="AR14" s="243"/>
      <c r="AS14" s="245"/>
      <c r="AT14" s="243"/>
    </row>
    <row r="15" spans="1:46" ht="17.100000000000001" customHeight="1">
      <c r="T15" s="155"/>
      <c r="V15" s="243"/>
      <c r="W15" s="243"/>
      <c r="X15" s="243" t="s">
        <v>11</v>
      </c>
      <c r="Y15" s="243" t="s">
        <v>12</v>
      </c>
      <c r="Z15" s="243" t="s">
        <v>13</v>
      </c>
      <c r="AA15" s="243"/>
      <c r="AB15" s="243"/>
      <c r="AC15" s="243"/>
      <c r="AD15" s="246"/>
      <c r="AE15" s="243"/>
      <c r="AF15" s="243"/>
      <c r="AG15" s="243"/>
      <c r="AH15" s="243"/>
      <c r="AI15" s="243"/>
      <c r="AJ15" s="243"/>
      <c r="AO15" s="243"/>
      <c r="AP15" s="243"/>
      <c r="AQ15" s="243"/>
      <c r="AR15" s="243"/>
      <c r="AS15" s="245"/>
      <c r="AT15" s="243"/>
    </row>
    <row r="16" spans="1:46" ht="17.100000000000001" customHeight="1">
      <c r="T16" s="155"/>
      <c r="V16" s="302" t="s">
        <v>419</v>
      </c>
      <c r="W16" s="248" t="s">
        <v>6</v>
      </c>
      <c r="X16" s="249">
        <v>0.95876288659793818</v>
      </c>
      <c r="Y16" s="249">
        <v>4.1237113402061848E-2</v>
      </c>
      <c r="Z16" s="249">
        <v>0</v>
      </c>
      <c r="AA16" s="243"/>
      <c r="AB16" s="250"/>
      <c r="AC16" s="243"/>
      <c r="AD16" s="246"/>
      <c r="AE16" s="243"/>
      <c r="AF16" s="243"/>
      <c r="AG16" s="243"/>
      <c r="AH16" s="243"/>
      <c r="AI16" s="243"/>
      <c r="AJ16" s="243"/>
      <c r="AO16" s="251"/>
      <c r="AP16" s="243"/>
      <c r="AQ16" s="251"/>
      <c r="AR16" s="243"/>
      <c r="AS16" s="245"/>
      <c r="AT16" s="243"/>
    </row>
    <row r="17" spans="20:46" ht="17.100000000000001" customHeight="1">
      <c r="T17" s="155"/>
      <c r="V17" s="302"/>
      <c r="W17" s="248" t="s">
        <v>7</v>
      </c>
      <c r="X17" s="249">
        <v>1</v>
      </c>
      <c r="Y17" s="249">
        <v>0</v>
      </c>
      <c r="Z17" s="249">
        <v>0</v>
      </c>
      <c r="AA17" s="243"/>
      <c r="AB17" s="250"/>
      <c r="AC17" s="243"/>
      <c r="AD17" s="246"/>
      <c r="AE17" s="243"/>
      <c r="AF17" s="243"/>
      <c r="AG17" s="243"/>
      <c r="AH17" s="243"/>
      <c r="AI17" s="243"/>
      <c r="AJ17" s="243"/>
      <c r="AO17" s="251"/>
      <c r="AP17" s="243"/>
      <c r="AQ17" s="251"/>
      <c r="AR17" s="243"/>
      <c r="AS17" s="245"/>
      <c r="AT17" s="243"/>
    </row>
    <row r="18" spans="20:46" ht="17.100000000000001" customHeight="1">
      <c r="T18" s="155"/>
      <c r="V18" s="302"/>
      <c r="W18" s="248"/>
      <c r="X18" s="250"/>
      <c r="Y18" s="249"/>
      <c r="Z18" s="250"/>
      <c r="AA18" s="249"/>
      <c r="AB18" s="250"/>
      <c r="AC18" s="249"/>
      <c r="AD18" s="246"/>
      <c r="AE18" s="243"/>
      <c r="AF18" s="243"/>
      <c r="AG18" s="243"/>
      <c r="AH18" s="243"/>
      <c r="AI18" s="243"/>
      <c r="AJ18" s="243"/>
      <c r="AL18" s="243"/>
      <c r="AM18" s="243"/>
      <c r="AN18" s="243"/>
      <c r="AO18" s="243"/>
      <c r="AP18" s="243"/>
      <c r="AQ18" s="243"/>
      <c r="AR18" s="243"/>
      <c r="AS18" s="243"/>
      <c r="AT18" s="243"/>
    </row>
    <row r="19" spans="20:46" ht="17.100000000000001" customHeight="1">
      <c r="T19" s="155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L19" s="243"/>
      <c r="AM19" s="243"/>
      <c r="AN19" s="243"/>
      <c r="AO19" s="243"/>
      <c r="AP19" s="243"/>
      <c r="AQ19" s="243"/>
      <c r="AR19" s="243"/>
      <c r="AS19" s="243"/>
      <c r="AT19" s="243"/>
    </row>
    <row r="20" spans="20:46" ht="17.100000000000001" customHeight="1">
      <c r="T20" s="155"/>
      <c r="V20" s="243"/>
      <c r="W20" s="243" t="s">
        <v>418</v>
      </c>
      <c r="X20" s="243"/>
      <c r="Y20" s="243" t="s">
        <v>54</v>
      </c>
      <c r="Z20" s="243"/>
      <c r="AA20" s="243"/>
      <c r="AB20" s="243"/>
      <c r="AC20" s="243"/>
      <c r="AD20" s="243"/>
      <c r="AE20" s="243"/>
      <c r="AF20" s="243"/>
      <c r="AG20" s="243"/>
      <c r="AH20" s="243"/>
      <c r="AI20" s="246"/>
      <c r="AJ20" s="243"/>
      <c r="AL20" s="243"/>
      <c r="AM20" s="243"/>
      <c r="AN20" s="243"/>
      <c r="AO20" s="243"/>
      <c r="AP20" s="243"/>
      <c r="AQ20" s="243"/>
      <c r="AR20" s="243"/>
      <c r="AS20" s="243"/>
      <c r="AT20" s="243"/>
    </row>
    <row r="21" spans="20:46" ht="17.100000000000001" customHeight="1">
      <c r="T21" s="155"/>
      <c r="V21" s="243"/>
      <c r="W21" s="243"/>
      <c r="X21" s="243"/>
      <c r="Y21" s="243" t="s">
        <v>55</v>
      </c>
      <c r="Z21" s="243" t="s">
        <v>56</v>
      </c>
      <c r="AA21" s="243" t="s">
        <v>57</v>
      </c>
      <c r="AB21" s="243" t="s">
        <v>58</v>
      </c>
      <c r="AC21" s="243" t="s">
        <v>59</v>
      </c>
      <c r="AD21" s="243"/>
      <c r="AE21" s="243"/>
      <c r="AF21" s="243"/>
      <c r="AG21" s="243"/>
      <c r="AH21" s="243"/>
      <c r="AI21" s="246"/>
      <c r="AJ21" s="243"/>
      <c r="AK21" s="242" t="s">
        <v>420</v>
      </c>
      <c r="AL21" s="243"/>
      <c r="AM21" s="243"/>
      <c r="AN21" s="243"/>
      <c r="AO21" s="243"/>
      <c r="AP21" s="243"/>
      <c r="AQ21" s="243"/>
      <c r="AR21" s="243"/>
      <c r="AS21" s="243"/>
      <c r="AT21" s="243"/>
    </row>
    <row r="22" spans="20:46" ht="17.100000000000001" customHeight="1">
      <c r="T22" s="155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6"/>
      <c r="AJ22" s="243"/>
      <c r="AL22" s="243"/>
      <c r="AM22" s="243" t="s">
        <v>421</v>
      </c>
      <c r="AN22" s="243"/>
      <c r="AO22" s="243"/>
      <c r="AP22" s="243"/>
      <c r="AQ22" s="243"/>
      <c r="AR22" s="243"/>
      <c r="AS22" s="243"/>
      <c r="AT22" s="243"/>
    </row>
    <row r="23" spans="20:46" ht="17.100000000000001" customHeight="1">
      <c r="T23" s="155"/>
      <c r="V23" s="243"/>
      <c r="W23" s="302" t="s">
        <v>419</v>
      </c>
      <c r="X23" s="248" t="s">
        <v>6</v>
      </c>
      <c r="Y23" s="249">
        <v>0.70103092783505161</v>
      </c>
      <c r="Z23" s="249">
        <v>5.1546391752577324E-2</v>
      </c>
      <c r="AA23" s="249">
        <v>0.12371134020618557</v>
      </c>
      <c r="AB23" s="249">
        <v>0.12371134020618557</v>
      </c>
      <c r="AC23" s="249">
        <v>0</v>
      </c>
      <c r="AD23" s="243"/>
      <c r="AE23" s="250"/>
      <c r="AF23" s="243"/>
      <c r="AG23" s="250"/>
      <c r="AH23" s="243"/>
      <c r="AI23" s="246"/>
      <c r="AJ23" s="243"/>
      <c r="AL23" s="243" t="s">
        <v>422</v>
      </c>
      <c r="AM23" s="243" t="s">
        <v>423</v>
      </c>
      <c r="AN23" s="243" t="s">
        <v>24</v>
      </c>
      <c r="AO23" s="243" t="s">
        <v>424</v>
      </c>
      <c r="AP23" s="243"/>
      <c r="AQ23" s="243"/>
      <c r="AR23" s="243"/>
      <c r="AS23" s="243"/>
      <c r="AT23" s="243"/>
    </row>
    <row r="24" spans="20:46" ht="17.100000000000001" customHeight="1">
      <c r="T24" s="155"/>
      <c r="V24" s="243"/>
      <c r="W24" s="302"/>
      <c r="X24" s="248" t="s">
        <v>7</v>
      </c>
      <c r="Y24" s="249">
        <v>0.5</v>
      </c>
      <c r="Z24" s="249">
        <v>8.3333333333333343E-2</v>
      </c>
      <c r="AA24" s="249">
        <v>0.41666666666666663</v>
      </c>
      <c r="AB24" s="249">
        <v>0</v>
      </c>
      <c r="AC24" s="249">
        <v>0</v>
      </c>
      <c r="AD24" s="243"/>
      <c r="AE24" s="250"/>
      <c r="AF24" s="243"/>
      <c r="AG24" s="250"/>
      <c r="AH24" s="243"/>
      <c r="AI24" s="246"/>
      <c r="AJ24" s="243"/>
      <c r="AL24" s="243" t="s">
        <v>425</v>
      </c>
      <c r="AM24" s="243" t="s">
        <v>425</v>
      </c>
      <c r="AN24" s="243" t="s">
        <v>425</v>
      </c>
      <c r="AO24" s="243" t="s">
        <v>425</v>
      </c>
      <c r="AP24" s="243"/>
      <c r="AQ24" s="243"/>
      <c r="AR24" s="243"/>
      <c r="AS24" s="243"/>
      <c r="AT24" s="243"/>
    </row>
    <row r="25" spans="20:46" ht="17.100000000000001" customHeight="1">
      <c r="T25" s="155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 t="s">
        <v>419</v>
      </c>
      <c r="AI25" s="243" t="s">
        <v>6</v>
      </c>
      <c r="AJ25" s="243" t="s">
        <v>48</v>
      </c>
      <c r="AK25" s="242" t="s">
        <v>49</v>
      </c>
      <c r="AL25" s="252">
        <v>0</v>
      </c>
      <c r="AM25" s="252">
        <v>0</v>
      </c>
      <c r="AN25" s="252">
        <v>4.1000000000000002E-2</v>
      </c>
      <c r="AO25" s="252">
        <v>0.46400000000000002</v>
      </c>
      <c r="AP25" s="243"/>
      <c r="AQ25" s="243"/>
      <c r="AR25" s="243"/>
      <c r="AS25" s="243"/>
      <c r="AT25" s="243"/>
    </row>
    <row r="26" spans="20:46" ht="17.100000000000001" customHeight="1">
      <c r="T26" s="155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2" t="s">
        <v>50</v>
      </c>
      <c r="AL26" s="252">
        <v>0.40200000000000002</v>
      </c>
      <c r="AM26" s="252">
        <v>0</v>
      </c>
      <c r="AN26" s="252">
        <v>0</v>
      </c>
      <c r="AO26" s="252">
        <v>0</v>
      </c>
      <c r="AP26" s="243"/>
      <c r="AQ26" s="243"/>
      <c r="AR26" s="243"/>
      <c r="AS26" s="243"/>
      <c r="AT26" s="243"/>
    </row>
    <row r="27" spans="20:46" ht="17.100000000000001" customHeight="1">
      <c r="T27" s="155"/>
      <c r="V27" s="243"/>
      <c r="W27" s="300" t="s">
        <v>420</v>
      </c>
      <c r="X27" s="300"/>
      <c r="Y27" s="300"/>
      <c r="Z27" s="300"/>
      <c r="AA27" s="300"/>
      <c r="AB27" s="300"/>
      <c r="AC27" s="300"/>
      <c r="AD27" s="300"/>
      <c r="AE27" s="300"/>
      <c r="AF27" s="300"/>
      <c r="AG27" s="246"/>
      <c r="AH27" s="243"/>
      <c r="AI27" s="243"/>
      <c r="AJ27" s="243"/>
      <c r="AK27" s="242" t="s">
        <v>51</v>
      </c>
      <c r="AL27" s="252">
        <v>9.2999999999999999E-2</v>
      </c>
      <c r="AM27" s="252">
        <v>0</v>
      </c>
      <c r="AN27" s="252">
        <v>0</v>
      </c>
      <c r="AO27" s="252">
        <v>0</v>
      </c>
      <c r="AP27" s="243"/>
      <c r="AQ27" s="243"/>
      <c r="AR27" s="243"/>
      <c r="AS27" s="243"/>
      <c r="AT27" s="243"/>
    </row>
    <row r="28" spans="20:46" ht="17.100000000000001" customHeight="1">
      <c r="T28" s="155"/>
      <c r="V28" s="243"/>
      <c r="W28" s="243" t="s">
        <v>418</v>
      </c>
      <c r="X28" s="243"/>
      <c r="Y28" s="243" t="s">
        <v>48</v>
      </c>
      <c r="Z28" s="243"/>
      <c r="AA28" s="243"/>
      <c r="AB28" s="243"/>
      <c r="AC28" s="243"/>
      <c r="AD28" s="243"/>
      <c r="AE28" s="243"/>
      <c r="AF28" s="243"/>
      <c r="AG28" s="246"/>
      <c r="AH28" s="243"/>
      <c r="AI28" s="243" t="s">
        <v>7</v>
      </c>
      <c r="AJ28" s="243" t="s">
        <v>48</v>
      </c>
      <c r="AK28" s="242" t="s">
        <v>49</v>
      </c>
      <c r="AL28" s="252">
        <v>0</v>
      </c>
      <c r="AM28" s="252">
        <v>0</v>
      </c>
      <c r="AN28" s="252">
        <v>8.3000000000000004E-2</v>
      </c>
      <c r="AO28" s="252">
        <v>0.41699999999999998</v>
      </c>
      <c r="AP28" s="243"/>
      <c r="AQ28" s="243"/>
      <c r="AR28" s="243"/>
      <c r="AS28" s="243"/>
      <c r="AT28" s="243"/>
    </row>
    <row r="29" spans="20:46" ht="17.100000000000001" customHeight="1">
      <c r="T29" s="155"/>
      <c r="V29" s="243"/>
      <c r="W29" s="243"/>
      <c r="X29" s="243"/>
      <c r="Y29" s="243" t="s">
        <v>49</v>
      </c>
      <c r="Z29" s="243"/>
      <c r="AA29" s="243"/>
      <c r="AB29" s="243"/>
      <c r="AC29" s="243"/>
      <c r="AD29" s="243"/>
      <c r="AE29" s="243"/>
      <c r="AF29" s="243"/>
      <c r="AG29" s="246"/>
      <c r="AH29" s="243"/>
      <c r="AI29" s="243"/>
      <c r="AJ29" s="243"/>
      <c r="AK29" s="242" t="s">
        <v>50</v>
      </c>
      <c r="AL29" s="252">
        <v>0.41699999999999998</v>
      </c>
      <c r="AM29" s="252">
        <v>0</v>
      </c>
      <c r="AN29" s="252">
        <v>0</v>
      </c>
      <c r="AO29" s="252">
        <v>0</v>
      </c>
      <c r="AP29" s="243"/>
      <c r="AQ29" s="243"/>
      <c r="AR29" s="243"/>
      <c r="AS29" s="243"/>
      <c r="AT29" s="243"/>
    </row>
    <row r="30" spans="20:46" ht="17.100000000000001" customHeight="1">
      <c r="T30" s="155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6"/>
      <c r="AH30" s="243"/>
      <c r="AI30" s="243"/>
      <c r="AJ30" s="243"/>
      <c r="AK30" s="242" t="s">
        <v>51</v>
      </c>
      <c r="AL30" s="252">
        <v>8.3000000000000004E-2</v>
      </c>
      <c r="AM30" s="252">
        <v>0</v>
      </c>
      <c r="AN30" s="252">
        <v>0</v>
      </c>
      <c r="AO30" s="252">
        <v>0</v>
      </c>
      <c r="AP30" s="243"/>
      <c r="AQ30" s="243"/>
      <c r="AR30" s="243"/>
      <c r="AS30" s="243"/>
      <c r="AT30" s="243"/>
    </row>
    <row r="31" spans="20:46" ht="17.100000000000001" customHeight="1">
      <c r="T31" s="155"/>
      <c r="V31" s="243"/>
      <c r="W31" s="302" t="s">
        <v>419</v>
      </c>
      <c r="X31" s="248" t="s">
        <v>6</v>
      </c>
      <c r="Y31" s="249">
        <f>AO25</f>
        <v>0.46400000000000002</v>
      </c>
      <c r="Z31" s="243"/>
      <c r="AA31" s="250"/>
      <c r="AB31" s="249"/>
      <c r="AC31" s="250"/>
      <c r="AD31" s="249"/>
      <c r="AE31" s="250"/>
      <c r="AF31" s="249"/>
      <c r="AG31" s="246"/>
      <c r="AH31" s="243"/>
      <c r="AI31" s="243" t="s">
        <v>8</v>
      </c>
      <c r="AJ31" s="243" t="s">
        <v>48</v>
      </c>
      <c r="AK31" s="242" t="s">
        <v>49</v>
      </c>
      <c r="AL31" s="252">
        <v>0</v>
      </c>
      <c r="AM31" s="252">
        <v>0</v>
      </c>
      <c r="AN31" s="252">
        <v>4.5999999999999999E-2</v>
      </c>
      <c r="AO31" s="252">
        <v>0.45900000000000002</v>
      </c>
      <c r="AP31" s="243"/>
      <c r="AQ31" s="243"/>
      <c r="AR31" s="243"/>
      <c r="AS31" s="243"/>
      <c r="AT31" s="243"/>
    </row>
    <row r="32" spans="20:46" ht="17.100000000000001" customHeight="1">
      <c r="T32" s="155"/>
      <c r="V32" s="243"/>
      <c r="W32" s="302"/>
      <c r="X32" s="248" t="s">
        <v>7</v>
      </c>
      <c r="Y32" s="249">
        <f>AO28</f>
        <v>0.41699999999999998</v>
      </c>
      <c r="Z32" s="243"/>
      <c r="AA32" s="250"/>
      <c r="AB32" s="249"/>
      <c r="AC32" s="250"/>
      <c r="AD32" s="249"/>
      <c r="AE32" s="250"/>
      <c r="AF32" s="249"/>
      <c r="AG32" s="246"/>
      <c r="AH32" s="243"/>
      <c r="AI32" s="243"/>
      <c r="AJ32" s="243"/>
      <c r="AK32" s="242" t="s">
        <v>50</v>
      </c>
      <c r="AL32" s="252">
        <v>0.40400000000000003</v>
      </c>
      <c r="AM32" s="252">
        <v>0</v>
      </c>
      <c r="AN32" s="252">
        <v>0</v>
      </c>
      <c r="AO32" s="252">
        <v>0</v>
      </c>
      <c r="AP32" s="243"/>
      <c r="AQ32" s="243"/>
      <c r="AR32" s="243"/>
      <c r="AS32" s="243"/>
      <c r="AT32" s="243"/>
    </row>
    <row r="33" spans="20:46" ht="17.100000000000001" customHeight="1">
      <c r="T33" s="155"/>
      <c r="V33" s="243"/>
      <c r="W33" s="302"/>
      <c r="X33" s="248"/>
      <c r="Y33" s="250"/>
      <c r="Z33" s="249"/>
      <c r="AA33" s="250"/>
      <c r="AB33" s="249"/>
      <c r="AC33" s="250"/>
      <c r="AD33" s="249"/>
      <c r="AE33" s="250"/>
      <c r="AF33" s="249"/>
      <c r="AG33" s="246"/>
      <c r="AH33" s="243"/>
      <c r="AI33" s="243"/>
      <c r="AJ33" s="243"/>
      <c r="AK33" s="242" t="s">
        <v>51</v>
      </c>
      <c r="AL33" s="252">
        <v>9.1999999999999998E-2</v>
      </c>
      <c r="AM33" s="252">
        <v>0</v>
      </c>
      <c r="AN33" s="252">
        <v>0</v>
      </c>
      <c r="AO33" s="252">
        <v>0</v>
      </c>
      <c r="AP33" s="245"/>
      <c r="AQ33" s="243"/>
      <c r="AR33" s="243"/>
      <c r="AS33" s="243"/>
      <c r="AT33" s="243"/>
    </row>
    <row r="34" spans="20:46" ht="17.100000000000001" customHeight="1">
      <c r="T34" s="155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L34" s="243"/>
      <c r="AM34" s="243"/>
      <c r="AN34" s="243"/>
      <c r="AO34" s="243"/>
      <c r="AP34" s="245"/>
      <c r="AQ34" s="243"/>
      <c r="AR34" s="243"/>
      <c r="AS34" s="243"/>
      <c r="AT34" s="243"/>
    </row>
    <row r="35" spans="20:46" ht="17.100000000000001" customHeight="1">
      <c r="T35" s="155"/>
      <c r="V35" s="243"/>
      <c r="W35" s="300" t="s">
        <v>426</v>
      </c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253"/>
      <c r="AL35" s="243"/>
      <c r="AM35" s="243"/>
      <c r="AN35" s="243"/>
      <c r="AO35" s="243"/>
      <c r="AP35" s="245"/>
      <c r="AQ35" s="243"/>
      <c r="AR35" s="243"/>
      <c r="AS35" s="243"/>
      <c r="AT35" s="243"/>
    </row>
    <row r="36" spans="20:46" ht="17.100000000000001" customHeight="1">
      <c r="T36" s="155"/>
      <c r="V36" s="243"/>
      <c r="W36" s="243" t="s">
        <v>418</v>
      </c>
      <c r="X36" s="243"/>
      <c r="Y36" s="243" t="s">
        <v>427</v>
      </c>
      <c r="Z36" s="243" t="s">
        <v>428</v>
      </c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53"/>
      <c r="AL36" s="243"/>
      <c r="AM36" s="243"/>
      <c r="AN36" s="243"/>
      <c r="AO36" s="243"/>
      <c r="AP36" s="245"/>
      <c r="AQ36" s="243"/>
      <c r="AR36" s="243"/>
      <c r="AS36" s="243"/>
      <c r="AT36" s="243"/>
    </row>
    <row r="37" spans="20:46" ht="17.100000000000001" customHeight="1">
      <c r="T37" s="155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53"/>
      <c r="AL37" s="251"/>
      <c r="AM37" s="243"/>
      <c r="AN37" s="251"/>
      <c r="AO37" s="247"/>
      <c r="AP37" s="245"/>
      <c r="AQ37" s="243"/>
      <c r="AR37" s="243"/>
      <c r="AS37" s="243"/>
      <c r="AT37" s="243"/>
    </row>
    <row r="38" spans="20:46" ht="17.100000000000001" customHeight="1">
      <c r="T38" s="155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53"/>
      <c r="AL38" s="251"/>
      <c r="AM38" s="243"/>
      <c r="AN38" s="251"/>
      <c r="AO38" s="247"/>
      <c r="AP38" s="245"/>
      <c r="AQ38" s="243"/>
      <c r="AR38" s="243"/>
      <c r="AS38" s="243"/>
      <c r="AT38" s="243"/>
    </row>
    <row r="39" spans="20:46" ht="17.100000000000001" customHeight="1">
      <c r="T39" s="155"/>
      <c r="V39" s="243"/>
      <c r="W39" s="302" t="s">
        <v>419</v>
      </c>
      <c r="X39" s="248" t="s">
        <v>6</v>
      </c>
      <c r="Y39" s="249">
        <v>0.62105263157894741</v>
      </c>
      <c r="Z39" s="249">
        <v>0.85567010309278346</v>
      </c>
      <c r="AA39" s="250"/>
      <c r="AB39" s="243"/>
      <c r="AC39" s="250"/>
      <c r="AD39" s="249"/>
      <c r="AE39" s="250"/>
      <c r="AF39" s="249"/>
      <c r="AG39" s="250"/>
      <c r="AH39" s="243"/>
      <c r="AI39" s="250"/>
      <c r="AJ39" s="249"/>
      <c r="AK39" s="253"/>
      <c r="AL39" s="251"/>
      <c r="AM39" s="243"/>
      <c r="AN39" s="251"/>
      <c r="AO39" s="247"/>
      <c r="AP39" s="245"/>
      <c r="AQ39" s="243"/>
      <c r="AR39" s="243"/>
      <c r="AS39" s="243"/>
      <c r="AT39" s="243"/>
    </row>
    <row r="40" spans="20:46" ht="17.100000000000001" customHeight="1">
      <c r="T40" s="155"/>
      <c r="V40" s="243"/>
      <c r="W40" s="302"/>
      <c r="X40" s="248" t="s">
        <v>7</v>
      </c>
      <c r="Y40" s="249">
        <v>0.75</v>
      </c>
      <c r="Z40" s="249">
        <v>1</v>
      </c>
      <c r="AA40" s="250"/>
      <c r="AB40" s="243"/>
      <c r="AC40" s="250"/>
      <c r="AD40" s="249"/>
      <c r="AE40" s="250"/>
      <c r="AF40" s="249"/>
      <c r="AG40" s="250"/>
      <c r="AH40" s="243"/>
      <c r="AI40" s="250"/>
      <c r="AJ40" s="249"/>
      <c r="AK40" s="253"/>
      <c r="AL40" s="243"/>
      <c r="AM40" s="243"/>
      <c r="AN40" s="243"/>
      <c r="AO40" s="243"/>
      <c r="AP40" s="243"/>
      <c r="AQ40" s="243"/>
      <c r="AR40" s="243"/>
      <c r="AS40" s="243"/>
      <c r="AT40" s="243"/>
    </row>
    <row r="41" spans="20:46" ht="17.100000000000001" customHeight="1">
      <c r="T41" s="155"/>
      <c r="V41" s="243"/>
      <c r="W41" s="302"/>
      <c r="X41" s="248"/>
      <c r="Y41" s="250"/>
      <c r="Z41" s="249"/>
      <c r="AA41" s="250"/>
      <c r="AB41" s="249"/>
      <c r="AC41" s="250"/>
      <c r="AD41" s="249"/>
      <c r="AE41" s="250"/>
      <c r="AF41" s="249"/>
      <c r="AG41" s="250"/>
      <c r="AH41" s="249"/>
      <c r="AI41" s="250"/>
      <c r="AJ41" s="249"/>
      <c r="AK41" s="253"/>
      <c r="AL41" s="243"/>
      <c r="AM41" s="243"/>
      <c r="AN41" s="243"/>
      <c r="AO41" s="243"/>
      <c r="AP41" s="243"/>
      <c r="AQ41" s="243"/>
      <c r="AR41" s="243"/>
      <c r="AS41" s="243"/>
      <c r="AT41" s="243"/>
    </row>
    <row r="42" spans="20:46" ht="17.100000000000001" customHeight="1">
      <c r="T42" s="155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L42" s="243"/>
      <c r="AM42" s="243"/>
      <c r="AN42" s="245"/>
      <c r="AO42" s="243"/>
      <c r="AP42" s="243"/>
      <c r="AQ42" s="243"/>
      <c r="AR42" s="243"/>
      <c r="AS42" s="243"/>
      <c r="AT42" s="243"/>
    </row>
    <row r="43" spans="20:46" ht="17.100000000000001" customHeight="1">
      <c r="T43" s="155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L43" s="243"/>
      <c r="AM43" s="243"/>
      <c r="AN43" s="245"/>
      <c r="AO43" s="243"/>
      <c r="AP43" s="243"/>
      <c r="AQ43" s="243"/>
      <c r="AR43" s="243"/>
      <c r="AS43" s="243"/>
      <c r="AT43" s="243"/>
    </row>
    <row r="44" spans="20:46" ht="17.100000000000001" customHeight="1">
      <c r="T44" s="155"/>
      <c r="V44" s="243"/>
      <c r="W44" s="243"/>
      <c r="X44" s="243"/>
      <c r="Y44" s="243"/>
      <c r="Z44" s="243"/>
      <c r="AA44" s="243"/>
      <c r="AB44" s="243" t="s">
        <v>418</v>
      </c>
      <c r="AC44" s="243"/>
      <c r="AD44" s="243" t="s">
        <v>83</v>
      </c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</row>
    <row r="45" spans="20:46" ht="17.100000000000001" customHeight="1">
      <c r="T45" s="155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 t="s">
        <v>90</v>
      </c>
      <c r="AQ45" s="243"/>
      <c r="AR45" s="243" t="s">
        <v>91</v>
      </c>
      <c r="AS45" s="243"/>
      <c r="AT45" s="243"/>
    </row>
    <row r="46" spans="20:46" ht="17.100000000000001" customHeight="1">
      <c r="T46" s="155"/>
      <c r="V46" s="243"/>
      <c r="W46" s="243" t="s">
        <v>418</v>
      </c>
      <c r="X46" s="243"/>
      <c r="Y46" s="243" t="s">
        <v>429</v>
      </c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 t="s">
        <v>430</v>
      </c>
      <c r="AQ46" s="243" t="s">
        <v>431</v>
      </c>
      <c r="AR46" s="243" t="s">
        <v>430</v>
      </c>
      <c r="AS46" s="243" t="s">
        <v>431</v>
      </c>
      <c r="AT46" s="243"/>
    </row>
    <row r="47" spans="20:46" ht="17.100000000000001" customHeight="1">
      <c r="T47" s="155"/>
      <c r="V47" s="243"/>
      <c r="W47" s="243"/>
      <c r="X47" s="243"/>
      <c r="Y47" s="243" t="s">
        <v>432</v>
      </c>
      <c r="Z47" s="243"/>
      <c r="AA47" s="243"/>
      <c r="AB47" s="302" t="s">
        <v>419</v>
      </c>
      <c r="AC47" s="248" t="s">
        <v>6</v>
      </c>
      <c r="AD47" s="254">
        <f>SUM(AQ47+AS47)</f>
        <v>0.43157894736842106</v>
      </c>
      <c r="AE47" s="249"/>
      <c r="AF47" s="250"/>
      <c r="AG47" s="249"/>
      <c r="AH47" s="250"/>
      <c r="AI47" s="249"/>
      <c r="AJ47" s="250"/>
      <c r="AK47" s="249"/>
      <c r="AL47" s="250"/>
      <c r="AM47" s="249"/>
      <c r="AN47" s="250"/>
      <c r="AO47" s="249"/>
      <c r="AP47" s="250">
        <v>25</v>
      </c>
      <c r="AQ47" s="249">
        <v>0.26315789473684209</v>
      </c>
      <c r="AR47" s="250">
        <v>16</v>
      </c>
      <c r="AS47" s="249">
        <v>0.16842105263157894</v>
      </c>
      <c r="AT47" s="248"/>
    </row>
    <row r="48" spans="20:46" ht="17.100000000000001" customHeight="1">
      <c r="T48" s="155"/>
      <c r="V48" s="243"/>
      <c r="W48" s="302" t="s">
        <v>419</v>
      </c>
      <c r="X48" s="248" t="s">
        <v>6</v>
      </c>
      <c r="Y48" s="255">
        <v>4.8499999999999996</v>
      </c>
      <c r="Z48" s="243"/>
      <c r="AA48" s="243"/>
      <c r="AB48" s="302"/>
      <c r="AC48" s="248" t="s">
        <v>7</v>
      </c>
      <c r="AD48" s="254">
        <f>SUM(AQ48+AS48)</f>
        <v>0.72727272727272729</v>
      </c>
      <c r="AE48" s="249"/>
      <c r="AF48" s="250"/>
      <c r="AG48" s="249"/>
      <c r="AH48" s="250"/>
      <c r="AI48" s="249"/>
      <c r="AJ48" s="250"/>
      <c r="AK48" s="249"/>
      <c r="AL48" s="250"/>
      <c r="AM48" s="249"/>
      <c r="AN48" s="250"/>
      <c r="AO48" s="249"/>
      <c r="AP48" s="250">
        <v>5</v>
      </c>
      <c r="AQ48" s="249">
        <v>0.45454545454545453</v>
      </c>
      <c r="AR48" s="250">
        <v>3</v>
      </c>
      <c r="AS48" s="249">
        <v>0.27272727272727271</v>
      </c>
      <c r="AT48" s="248"/>
    </row>
    <row r="49" spans="20:46" ht="17.100000000000001" customHeight="1">
      <c r="T49" s="155"/>
      <c r="V49" s="243"/>
      <c r="W49" s="302"/>
      <c r="X49" s="248" t="s">
        <v>7</v>
      </c>
      <c r="Y49" s="255">
        <v>5.5</v>
      </c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</row>
    <row r="50" spans="20:46" ht="17.100000000000001" customHeight="1">
      <c r="T50" s="155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</row>
    <row r="51" spans="20:46" ht="17.100000000000001" customHeight="1">
      <c r="T51" s="155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</row>
    <row r="52" spans="20:46" ht="17.100000000000001" customHeight="1">
      <c r="T52" s="155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5"/>
      <c r="AT52" s="243"/>
    </row>
    <row r="53" spans="20:46" ht="17.100000000000001" customHeight="1">
      <c r="T53" s="155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 t="s">
        <v>90</v>
      </c>
      <c r="AP53" s="243"/>
      <c r="AQ53" s="243" t="s">
        <v>91</v>
      </c>
      <c r="AR53" s="243"/>
      <c r="AS53" s="245"/>
      <c r="AT53" s="243"/>
    </row>
    <row r="54" spans="20:46" ht="17.100000000000001" customHeight="1">
      <c r="T54" s="155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L54" s="243"/>
      <c r="AM54" s="243"/>
      <c r="AN54" s="243"/>
      <c r="AO54" s="243"/>
      <c r="AP54" s="243"/>
      <c r="AQ54" s="243"/>
      <c r="AR54" s="243"/>
      <c r="AS54" s="245"/>
      <c r="AT54" s="243"/>
    </row>
    <row r="55" spans="20:46" ht="17.100000000000001" customHeight="1">
      <c r="T55" s="155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L55" s="247"/>
      <c r="AM55" s="251"/>
      <c r="AN55" s="247"/>
      <c r="AO55" s="251"/>
      <c r="AP55" s="247">
        <v>0.26595744680851063</v>
      </c>
      <c r="AQ55" s="251"/>
      <c r="AR55" s="247">
        <v>0.1702127659574468</v>
      </c>
      <c r="AS55" s="245"/>
      <c r="AT55" s="243"/>
    </row>
    <row r="56" spans="20:46" ht="17.100000000000001" customHeight="1">
      <c r="T56" s="155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L56" s="247"/>
      <c r="AM56" s="251"/>
      <c r="AN56" s="247"/>
      <c r="AO56" s="251"/>
      <c r="AP56" s="247">
        <v>0.45454545454545453</v>
      </c>
      <c r="AQ56" s="251"/>
      <c r="AR56" s="247">
        <v>0.27272727272727271</v>
      </c>
      <c r="AS56" s="245"/>
      <c r="AT56" s="243"/>
    </row>
    <row r="57" spans="20:46" ht="17.100000000000001" customHeight="1">
      <c r="T57" s="155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L57" s="243"/>
      <c r="AM57" s="243"/>
      <c r="AN57" s="243"/>
      <c r="AO57" s="243"/>
      <c r="AP57" s="243"/>
      <c r="AQ57" s="243"/>
      <c r="AR57" s="243"/>
      <c r="AS57" s="243"/>
      <c r="AT57" s="243"/>
    </row>
    <row r="58" spans="20:46" ht="17.100000000000001" customHeight="1">
      <c r="T58" s="155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L58" s="243"/>
      <c r="AM58" s="243"/>
      <c r="AN58" s="243"/>
      <c r="AO58" s="243"/>
      <c r="AP58" s="243"/>
      <c r="AQ58" s="243"/>
      <c r="AR58" s="243"/>
      <c r="AS58" s="243"/>
      <c r="AT58" s="243"/>
    </row>
    <row r="59" spans="20:46" ht="17.100000000000001" customHeight="1">
      <c r="T59" s="155"/>
      <c r="AL59" s="243"/>
      <c r="AM59" s="243"/>
      <c r="AN59" s="243"/>
      <c r="AO59" s="243"/>
      <c r="AP59" s="243"/>
      <c r="AQ59" s="243"/>
      <c r="AR59" s="243"/>
      <c r="AS59" s="243"/>
      <c r="AT59" s="243"/>
    </row>
    <row r="60" spans="20:46" ht="17.100000000000001" customHeight="1">
      <c r="T60" s="155"/>
      <c r="AL60" s="243"/>
      <c r="AM60" s="243"/>
      <c r="AN60" s="243"/>
      <c r="AO60" s="243"/>
      <c r="AP60" s="243"/>
      <c r="AQ60" s="243"/>
      <c r="AR60" s="243"/>
      <c r="AS60" s="243"/>
      <c r="AT60" s="243"/>
    </row>
    <row r="61" spans="20:46" ht="17.100000000000001" customHeight="1">
      <c r="T61" s="155"/>
      <c r="AL61" s="243"/>
      <c r="AM61" s="243"/>
      <c r="AN61" s="243"/>
      <c r="AO61" s="243"/>
      <c r="AP61" s="243"/>
      <c r="AQ61" s="243"/>
      <c r="AR61" s="243"/>
      <c r="AS61" s="243"/>
      <c r="AT61" s="243"/>
    </row>
    <row r="62" spans="20:46" ht="17.100000000000001" customHeight="1">
      <c r="T62" s="155"/>
      <c r="AL62" s="243"/>
      <c r="AM62" s="243"/>
      <c r="AN62" s="243"/>
      <c r="AO62" s="243"/>
      <c r="AP62" s="243"/>
      <c r="AQ62" s="243"/>
      <c r="AR62" s="243"/>
      <c r="AS62" s="243"/>
      <c r="AT62" s="243"/>
    </row>
    <row r="63" spans="20:46" ht="17.100000000000001" customHeight="1">
      <c r="T63" s="155"/>
      <c r="AL63" s="243"/>
      <c r="AM63" s="243"/>
      <c r="AN63" s="243"/>
      <c r="AO63" s="243"/>
      <c r="AP63" s="243"/>
      <c r="AQ63" s="243"/>
      <c r="AR63" s="243"/>
      <c r="AS63" s="243"/>
      <c r="AT63" s="243"/>
    </row>
    <row r="64" spans="20:46" ht="17.100000000000001" customHeight="1">
      <c r="T64" s="155"/>
      <c r="AL64" s="243"/>
      <c r="AM64" s="243"/>
      <c r="AN64" s="243"/>
      <c r="AO64" s="243"/>
      <c r="AP64" s="243"/>
      <c r="AQ64" s="243"/>
      <c r="AR64" s="243"/>
      <c r="AS64" s="243"/>
      <c r="AT64" s="243"/>
    </row>
    <row r="65" spans="20:46" ht="17.100000000000001" customHeight="1">
      <c r="T65" s="155"/>
      <c r="AL65" s="243"/>
      <c r="AM65" s="243"/>
      <c r="AN65" s="243"/>
      <c r="AO65" s="243"/>
      <c r="AP65" s="243"/>
      <c r="AQ65" s="243"/>
      <c r="AR65" s="243"/>
      <c r="AS65" s="243"/>
      <c r="AT65" s="243"/>
    </row>
    <row r="66" spans="20:46" ht="17.100000000000001" customHeight="1">
      <c r="T66" s="155"/>
      <c r="AL66" s="243"/>
      <c r="AM66" s="243"/>
      <c r="AN66" s="243"/>
      <c r="AO66" s="243"/>
      <c r="AP66" s="243"/>
      <c r="AQ66" s="243"/>
      <c r="AR66" s="243"/>
      <c r="AS66" s="243"/>
      <c r="AT66" s="243"/>
    </row>
    <row r="67" spans="20:46" ht="17.100000000000001" customHeight="1">
      <c r="T67" s="155"/>
      <c r="AL67" s="243"/>
      <c r="AM67" s="243"/>
      <c r="AN67" s="243"/>
      <c r="AO67" s="243"/>
      <c r="AP67" s="243"/>
      <c r="AQ67" s="243"/>
      <c r="AR67" s="243"/>
      <c r="AS67" s="243"/>
      <c r="AT67" s="243"/>
    </row>
    <row r="68" spans="20:46" ht="17.100000000000001" customHeight="1">
      <c r="T68" s="155"/>
      <c r="AL68" s="243"/>
      <c r="AM68" s="243"/>
      <c r="AN68" s="243"/>
      <c r="AO68" s="243"/>
      <c r="AP68" s="243"/>
      <c r="AQ68" s="243"/>
      <c r="AR68" s="243"/>
      <c r="AS68" s="243"/>
      <c r="AT68" s="243"/>
    </row>
    <row r="69" spans="20:46" ht="17.100000000000001" customHeight="1">
      <c r="T69" s="155"/>
      <c r="AL69" s="243"/>
      <c r="AM69" s="243"/>
      <c r="AN69" s="243"/>
      <c r="AO69" s="243"/>
      <c r="AP69" s="243"/>
      <c r="AQ69" s="243"/>
      <c r="AR69" s="243"/>
      <c r="AS69" s="243"/>
      <c r="AT69" s="243"/>
    </row>
    <row r="70" spans="20:46" ht="17.100000000000001" customHeight="1">
      <c r="T70" s="155"/>
      <c r="AL70" s="243"/>
      <c r="AM70" s="243"/>
      <c r="AN70" s="243"/>
      <c r="AO70" s="243"/>
      <c r="AP70" s="243"/>
      <c r="AQ70" s="243"/>
      <c r="AR70" s="243"/>
      <c r="AS70" s="243"/>
      <c r="AT70" s="243"/>
    </row>
    <row r="71" spans="20:46" ht="17.100000000000001" customHeight="1">
      <c r="T71" s="155"/>
      <c r="AL71" s="243"/>
      <c r="AM71" s="243"/>
      <c r="AN71" s="243"/>
      <c r="AO71" s="243"/>
      <c r="AP71" s="243"/>
      <c r="AQ71" s="243"/>
      <c r="AR71" s="243"/>
      <c r="AS71" s="243"/>
      <c r="AT71" s="243"/>
    </row>
    <row r="72" spans="20:46" ht="17.100000000000001" customHeight="1">
      <c r="T72" s="155"/>
      <c r="AL72" s="243"/>
      <c r="AM72" s="243"/>
      <c r="AN72" s="243"/>
      <c r="AO72" s="243"/>
      <c r="AP72" s="243"/>
      <c r="AQ72" s="243"/>
      <c r="AR72" s="243"/>
      <c r="AS72" s="243"/>
      <c r="AT72" s="243"/>
    </row>
    <row r="73" spans="20:46" ht="17.100000000000001" customHeight="1">
      <c r="T73" s="155"/>
      <c r="AL73" s="243"/>
      <c r="AM73" s="243"/>
      <c r="AN73" s="243"/>
      <c r="AO73" s="243"/>
      <c r="AP73" s="243"/>
      <c r="AQ73" s="243"/>
      <c r="AR73" s="243"/>
      <c r="AS73" s="243"/>
      <c r="AT73" s="243"/>
    </row>
    <row r="74" spans="20:46" ht="17.100000000000001" customHeight="1">
      <c r="T74" s="155"/>
      <c r="AL74" s="243"/>
      <c r="AM74" s="243"/>
      <c r="AN74" s="243"/>
      <c r="AO74" s="243"/>
      <c r="AP74" s="243"/>
      <c r="AQ74" s="243"/>
      <c r="AR74" s="243"/>
      <c r="AS74" s="243"/>
      <c r="AT74" s="243"/>
    </row>
    <row r="75" spans="20:46" ht="17.100000000000001" customHeight="1">
      <c r="T75" s="155"/>
      <c r="AL75" s="243"/>
      <c r="AM75" s="243"/>
      <c r="AN75" s="243"/>
      <c r="AO75" s="243"/>
      <c r="AP75" s="243"/>
      <c r="AQ75" s="243"/>
      <c r="AR75" s="243"/>
      <c r="AS75" s="243"/>
      <c r="AT75" s="243"/>
    </row>
    <row r="76" spans="20:46" ht="17.100000000000001" customHeight="1">
      <c r="T76" s="155"/>
      <c r="AL76" s="243"/>
      <c r="AM76" s="243"/>
      <c r="AN76" s="243"/>
      <c r="AO76" s="243"/>
      <c r="AP76" s="243"/>
      <c r="AQ76" s="243"/>
      <c r="AR76" s="243"/>
      <c r="AS76" s="243"/>
      <c r="AT76" s="243"/>
    </row>
    <row r="77" spans="20:46" ht="17.100000000000001" customHeight="1">
      <c r="T77" s="155"/>
      <c r="AL77" s="243"/>
      <c r="AM77" s="243"/>
      <c r="AN77" s="243"/>
      <c r="AO77" s="243"/>
      <c r="AP77" s="243"/>
      <c r="AQ77" s="243"/>
      <c r="AR77" s="243"/>
      <c r="AS77" s="243"/>
      <c r="AT77" s="243"/>
    </row>
    <row r="78" spans="20:46" ht="17.100000000000001" customHeight="1">
      <c r="T78" s="155"/>
      <c r="AL78" s="243"/>
      <c r="AM78" s="243"/>
      <c r="AN78" s="243"/>
      <c r="AO78" s="243"/>
      <c r="AP78" s="243"/>
      <c r="AQ78" s="243"/>
      <c r="AR78" s="243"/>
      <c r="AS78" s="243"/>
      <c r="AT78" s="243"/>
    </row>
    <row r="79" spans="20:46" ht="17.100000000000001" customHeight="1">
      <c r="T79" s="155"/>
      <c r="AL79" s="243"/>
      <c r="AM79" s="243"/>
      <c r="AN79" s="243"/>
      <c r="AO79" s="243"/>
      <c r="AP79" s="243"/>
      <c r="AQ79" s="243"/>
      <c r="AR79" s="243"/>
      <c r="AS79" s="243"/>
      <c r="AT79" s="243"/>
    </row>
    <row r="80" spans="20:46" ht="17.100000000000001" customHeight="1">
      <c r="T80" s="155"/>
      <c r="AL80" s="243"/>
      <c r="AM80" s="243"/>
      <c r="AN80" s="243"/>
      <c r="AO80" s="243"/>
      <c r="AP80" s="243"/>
      <c r="AQ80" s="243"/>
      <c r="AR80" s="243"/>
      <c r="AS80" s="243"/>
      <c r="AT80" s="243"/>
    </row>
    <row r="81" spans="20:46" ht="17.100000000000001" customHeight="1">
      <c r="T81" s="155"/>
      <c r="AL81" s="243"/>
      <c r="AM81" s="243"/>
      <c r="AN81" s="243"/>
      <c r="AO81" s="243"/>
      <c r="AP81" s="243"/>
      <c r="AQ81" s="243"/>
      <c r="AR81" s="243"/>
      <c r="AS81" s="243"/>
      <c r="AT81" s="243"/>
    </row>
    <row r="82" spans="20:46" ht="17.100000000000001" customHeight="1">
      <c r="T82" s="155"/>
      <c r="AL82" s="243"/>
      <c r="AM82" s="243"/>
      <c r="AN82" s="243"/>
      <c r="AO82" s="243"/>
      <c r="AP82" s="243"/>
      <c r="AQ82" s="243"/>
      <c r="AR82" s="243"/>
      <c r="AS82" s="243"/>
      <c r="AT82" s="243"/>
    </row>
    <row r="83" spans="20:46" ht="17.100000000000001" customHeight="1">
      <c r="T83" s="155"/>
      <c r="AL83" s="243"/>
      <c r="AM83" s="243"/>
      <c r="AN83" s="243"/>
      <c r="AO83" s="243"/>
      <c r="AP83" s="243"/>
      <c r="AQ83" s="243"/>
      <c r="AR83" s="243"/>
      <c r="AS83" s="243"/>
      <c r="AT83" s="243"/>
    </row>
    <row r="84" spans="20:46" ht="17.100000000000001" customHeight="1">
      <c r="T84" s="155"/>
      <c r="AL84" s="243"/>
      <c r="AM84" s="243"/>
      <c r="AN84" s="243"/>
      <c r="AO84" s="243"/>
      <c r="AP84" s="243"/>
      <c r="AQ84" s="243"/>
      <c r="AR84" s="243"/>
      <c r="AS84" s="243"/>
      <c r="AT84" s="243"/>
    </row>
    <row r="85" spans="20:46" ht="17.100000000000001" customHeight="1">
      <c r="T85" s="155"/>
      <c r="AL85" s="243"/>
      <c r="AM85" s="243"/>
      <c r="AN85" s="243"/>
      <c r="AO85" s="243"/>
      <c r="AP85" s="243"/>
      <c r="AQ85" s="243"/>
      <c r="AR85" s="243"/>
      <c r="AS85" s="243"/>
      <c r="AT85" s="243"/>
    </row>
    <row r="86" spans="20:46" ht="17.100000000000001" customHeight="1">
      <c r="T86" s="155"/>
      <c r="AL86" s="243"/>
      <c r="AM86" s="243"/>
      <c r="AN86" s="243"/>
      <c r="AO86" s="243"/>
      <c r="AP86" s="243"/>
      <c r="AQ86" s="243"/>
      <c r="AR86" s="243"/>
      <c r="AS86" s="243"/>
      <c r="AT86" s="243"/>
    </row>
    <row r="87" spans="20:46" ht="17.100000000000001" customHeight="1">
      <c r="T87" s="155"/>
      <c r="AL87" s="243"/>
      <c r="AM87" s="243"/>
      <c r="AN87" s="243"/>
      <c r="AO87" s="243"/>
      <c r="AP87" s="243"/>
      <c r="AQ87" s="243"/>
      <c r="AR87" s="243"/>
      <c r="AS87" s="243"/>
      <c r="AT87" s="243"/>
    </row>
    <row r="88" spans="20:46" ht="17.100000000000001" customHeight="1">
      <c r="T88" s="155"/>
      <c r="AL88" s="243"/>
      <c r="AM88" s="243"/>
      <c r="AN88" s="243"/>
      <c r="AO88" s="243"/>
      <c r="AP88" s="243"/>
      <c r="AQ88" s="243"/>
      <c r="AR88" s="243"/>
      <c r="AS88" s="243"/>
      <c r="AT88" s="243"/>
    </row>
    <row r="89" spans="20:46" ht="17.100000000000001" customHeight="1">
      <c r="T89" s="155"/>
      <c r="AL89" s="243"/>
      <c r="AM89" s="243"/>
      <c r="AN89" s="243"/>
      <c r="AO89" s="243"/>
      <c r="AP89" s="243"/>
      <c r="AQ89" s="243"/>
      <c r="AR89" s="243"/>
      <c r="AS89" s="243"/>
      <c r="AT89" s="243"/>
    </row>
    <row r="90" spans="20:46" ht="17.100000000000001" customHeight="1">
      <c r="T90" s="155"/>
      <c r="AL90" s="243"/>
      <c r="AM90" s="243"/>
      <c r="AN90" s="243"/>
      <c r="AO90" s="243"/>
      <c r="AP90" s="243"/>
      <c r="AQ90" s="243"/>
      <c r="AR90" s="243"/>
      <c r="AS90" s="243"/>
      <c r="AT90" s="243"/>
    </row>
    <row r="91" spans="20:46" ht="17.100000000000001" customHeight="1">
      <c r="T91" s="155"/>
      <c r="AL91" s="243"/>
      <c r="AM91" s="243"/>
      <c r="AN91" s="243"/>
      <c r="AO91" s="243"/>
      <c r="AP91" s="243"/>
      <c r="AQ91" s="243"/>
      <c r="AR91" s="243"/>
      <c r="AS91" s="243"/>
      <c r="AT91" s="243"/>
    </row>
    <row r="92" spans="20:46" ht="17.100000000000001" customHeight="1">
      <c r="T92" s="155"/>
      <c r="AL92" s="243"/>
      <c r="AM92" s="243"/>
      <c r="AN92" s="243"/>
      <c r="AO92" s="243"/>
      <c r="AP92" s="243"/>
      <c r="AQ92" s="243"/>
      <c r="AR92" s="243"/>
      <c r="AS92" s="243"/>
      <c r="AT92" s="243"/>
    </row>
    <row r="93" spans="20:46" ht="17.100000000000001" customHeight="1">
      <c r="T93" s="155"/>
      <c r="AL93" s="243"/>
      <c r="AM93" s="243"/>
      <c r="AN93" s="243"/>
      <c r="AO93" s="243"/>
      <c r="AP93" s="243"/>
      <c r="AQ93" s="243"/>
      <c r="AR93" s="243"/>
      <c r="AS93" s="243"/>
      <c r="AT93" s="243"/>
    </row>
    <row r="94" spans="20:46" ht="17.100000000000001" customHeight="1">
      <c r="T94" s="155"/>
      <c r="AL94" s="243"/>
      <c r="AM94" s="243"/>
      <c r="AN94" s="243"/>
      <c r="AO94" s="243"/>
      <c r="AP94" s="243"/>
      <c r="AQ94" s="243"/>
      <c r="AR94" s="243"/>
      <c r="AS94" s="243"/>
      <c r="AT94" s="243"/>
    </row>
    <row r="95" spans="20:46" ht="17.100000000000001" customHeight="1">
      <c r="T95" s="155"/>
      <c r="AL95" s="243"/>
      <c r="AM95" s="243"/>
      <c r="AN95" s="243"/>
      <c r="AO95" s="243"/>
      <c r="AP95" s="243"/>
      <c r="AQ95" s="243"/>
      <c r="AR95" s="243"/>
      <c r="AS95" s="243"/>
      <c r="AT95" s="243"/>
    </row>
    <row r="96" spans="20:46" ht="17.100000000000001" customHeight="1">
      <c r="T96" s="155"/>
      <c r="AL96" s="243"/>
      <c r="AM96" s="243"/>
      <c r="AN96" s="243"/>
      <c r="AO96" s="243"/>
      <c r="AP96" s="243"/>
      <c r="AQ96" s="243"/>
      <c r="AR96" s="243"/>
      <c r="AS96" s="243"/>
      <c r="AT96" s="243"/>
    </row>
    <row r="97" spans="20:46" ht="17.100000000000001" customHeight="1">
      <c r="T97" s="155"/>
      <c r="AL97" s="243"/>
      <c r="AM97" s="243"/>
      <c r="AN97" s="243"/>
      <c r="AO97" s="243"/>
      <c r="AP97" s="243"/>
      <c r="AQ97" s="243"/>
      <c r="AR97" s="243"/>
      <c r="AS97" s="243"/>
      <c r="AT97" s="243"/>
    </row>
    <row r="98" spans="20:46" ht="17.100000000000001" customHeight="1">
      <c r="T98" s="155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3"/>
    </row>
    <row r="99" spans="20:46" ht="17.100000000000001" customHeight="1">
      <c r="T99" s="155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</row>
    <row r="100" spans="20:46" ht="17.100000000000001" customHeight="1"/>
    <row r="101" spans="20:46" ht="17.100000000000001" customHeight="1"/>
    <row r="102" spans="20:46" ht="17.100000000000001" customHeight="1"/>
    <row r="103" spans="20:46" ht="17.100000000000001" customHeight="1"/>
  </sheetData>
  <mergeCells count="11">
    <mergeCell ref="W31:W33"/>
    <mergeCell ref="W35:AJ35"/>
    <mergeCell ref="W39:W41"/>
    <mergeCell ref="AB47:AB48"/>
    <mergeCell ref="W48:W49"/>
    <mergeCell ref="W27:AF27"/>
    <mergeCell ref="A2:R2"/>
    <mergeCell ref="W7:AD7"/>
    <mergeCell ref="V12:AC12"/>
    <mergeCell ref="V16:V18"/>
    <mergeCell ref="W23:W2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1"/>
  <sheetViews>
    <sheetView showGridLines="0" workbookViewId="0">
      <selection sqref="A1:P1"/>
    </sheetView>
  </sheetViews>
  <sheetFormatPr defaultRowHeight="15"/>
  <cols>
    <col min="1" max="1" width="32.140625" customWidth="1"/>
    <col min="2" max="2" width="9.7109375" customWidth="1"/>
    <col min="3" max="3" width="7" customWidth="1"/>
    <col min="4" max="6" width="9.7109375" customWidth="1"/>
    <col min="7" max="7" width="7" customWidth="1"/>
    <col min="8" max="8" width="9.7109375" customWidth="1"/>
    <col min="9" max="9" width="7" customWidth="1"/>
    <col min="10" max="12" width="9.7109375" customWidth="1"/>
    <col min="13" max="13" width="7" customWidth="1"/>
    <col min="14" max="14" width="9.7109375" customWidth="1"/>
    <col min="15" max="15" width="6.5703125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5.42578125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6" bestFit="1" customWidth="1"/>
    <col min="30" max="30" width="9.7109375" bestFit="1" customWidth="1"/>
    <col min="31" max="31" width="7" bestFit="1" customWidth="1"/>
    <col min="32" max="32" width="9.7109375" bestFit="1" customWidth="1"/>
    <col min="33" max="33" width="5" bestFit="1" customWidth="1"/>
    <col min="34" max="34" width="9.7109375" bestFit="1" customWidth="1"/>
    <col min="35" max="35" width="5" bestFit="1" customWidth="1"/>
    <col min="36" max="36" width="9.7109375" bestFit="1" customWidth="1"/>
    <col min="37" max="37" width="7" bestFit="1" customWidth="1"/>
    <col min="38" max="38" width="9.7109375" bestFit="1" customWidth="1"/>
    <col min="39" max="39" width="6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28.5">
      <c r="A1" s="353" t="s">
        <v>238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3" spans="1:16384" s="238" customFormat="1" ht="29.25" thickBot="1">
      <c r="A3" s="51" t="s">
        <v>260</v>
      </c>
      <c r="B3" s="51"/>
      <c r="C3" s="51"/>
      <c r="D3" s="51"/>
      <c r="E3" s="51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28"/>
      <c r="XFD3" s="28"/>
    </row>
    <row r="4" spans="1:16384" ht="18">
      <c r="A4" s="1"/>
    </row>
    <row r="5" spans="1:16384" ht="32.25" thickBot="1">
      <c r="A5" s="52" t="s">
        <v>261</v>
      </c>
      <c r="B5" s="52"/>
      <c r="C5" s="52"/>
    </row>
    <row r="7" spans="1:16384" ht="18" customHeight="1" thickBot="1">
      <c r="A7" s="327" t="s">
        <v>0</v>
      </c>
      <c r="B7" s="327"/>
      <c r="C7" s="327"/>
      <c r="D7" s="327"/>
      <c r="E7" s="327"/>
    </row>
    <row r="8" spans="1:16384" ht="15" customHeight="1" thickTop="1">
      <c r="A8" s="328"/>
      <c r="B8" s="331" t="s">
        <v>1</v>
      </c>
      <c r="C8" s="332"/>
      <c r="D8" s="332"/>
      <c r="E8" s="333"/>
      <c r="F8" s="354" t="s">
        <v>241</v>
      </c>
      <c r="G8" s="355"/>
    </row>
    <row r="9" spans="1:16384" ht="15" customHeight="1">
      <c r="A9" s="329"/>
      <c r="B9" s="334" t="s">
        <v>2</v>
      </c>
      <c r="C9" s="335"/>
      <c r="D9" s="335" t="s">
        <v>3</v>
      </c>
      <c r="E9" s="336"/>
      <c r="F9" s="356"/>
      <c r="G9" s="357"/>
    </row>
    <row r="10" spans="1:16384" ht="15" customHeight="1" thickBot="1">
      <c r="A10" s="330"/>
      <c r="B10" s="53" t="s">
        <v>4</v>
      </c>
      <c r="C10" s="54" t="s">
        <v>5</v>
      </c>
      <c r="D10" s="54" t="s">
        <v>4</v>
      </c>
      <c r="E10" s="55" t="s">
        <v>5</v>
      </c>
      <c r="F10" s="54" t="s">
        <v>4</v>
      </c>
      <c r="G10" s="55" t="s">
        <v>5</v>
      </c>
      <c r="H10" s="121"/>
      <c r="I10" s="121"/>
    </row>
    <row r="11" spans="1:16384" ht="15.75" thickTop="1">
      <c r="A11" s="2" t="s">
        <v>6</v>
      </c>
      <c r="B11" s="5">
        <v>20</v>
      </c>
      <c r="C11" s="6">
        <v>0.2061855670103093</v>
      </c>
      <c r="D11" s="7">
        <v>77</v>
      </c>
      <c r="E11" s="8">
        <v>0.79381443298969079</v>
      </c>
      <c r="F11" s="59">
        <v>218</v>
      </c>
      <c r="G11" s="8">
        <f>SUM(B11,D11)/F11</f>
        <v>0.44495412844036697</v>
      </c>
      <c r="H11" s="65">
        <f>SUM(B11,D11)</f>
        <v>97</v>
      </c>
      <c r="I11" s="122">
        <f>H11/H13</f>
        <v>0.88990825688073394</v>
      </c>
    </row>
    <row r="12" spans="1:16384">
      <c r="A12" s="3" t="s">
        <v>7</v>
      </c>
      <c r="B12" s="9">
        <v>0</v>
      </c>
      <c r="C12" s="10">
        <v>0</v>
      </c>
      <c r="D12" s="11">
        <v>12</v>
      </c>
      <c r="E12" s="12">
        <v>1</v>
      </c>
      <c r="F12" s="60">
        <v>17</v>
      </c>
      <c r="G12" s="61">
        <f>SUM(B12,D12)/F12</f>
        <v>0.70588235294117652</v>
      </c>
      <c r="H12" s="65">
        <f>SUM(B12,D12)</f>
        <v>12</v>
      </c>
      <c r="I12" s="122">
        <f>H12/H13</f>
        <v>0.11009174311926606</v>
      </c>
    </row>
    <row r="13" spans="1:16384" ht="15.75" thickBot="1">
      <c r="A13" s="4" t="s">
        <v>8</v>
      </c>
      <c r="B13" s="13">
        <v>20</v>
      </c>
      <c r="C13" s="14">
        <v>0.1834862385321101</v>
      </c>
      <c r="D13" s="15">
        <v>89</v>
      </c>
      <c r="E13" s="16">
        <v>0.8165137614678899</v>
      </c>
      <c r="F13" s="62">
        <f>SUM(F11:F12)</f>
        <v>235</v>
      </c>
      <c r="G13" s="63">
        <f>SUM(B13,D13)/F13</f>
        <v>0.46382978723404256</v>
      </c>
      <c r="H13" s="65">
        <f>SUM(H11:H12)</f>
        <v>109</v>
      </c>
      <c r="I13" s="121"/>
    </row>
    <row r="14" spans="1:16384" ht="15.75" thickTop="1">
      <c r="H14" s="121"/>
      <c r="I14" s="121"/>
    </row>
    <row r="16" spans="1:16384" ht="18">
      <c r="A16" s="1"/>
    </row>
    <row r="18" spans="1:11" ht="18" customHeight="1">
      <c r="A18" s="327" t="s">
        <v>9</v>
      </c>
      <c r="B18" s="327"/>
      <c r="C18" s="327"/>
      <c r="D18" s="327"/>
      <c r="E18" s="327"/>
      <c r="F18" s="327"/>
      <c r="G18" s="327"/>
    </row>
    <row r="19" spans="1:11" ht="15" customHeight="1">
      <c r="A19" s="328"/>
      <c r="B19" s="331" t="s">
        <v>10</v>
      </c>
      <c r="C19" s="332"/>
      <c r="D19" s="332"/>
      <c r="E19" s="332"/>
      <c r="F19" s="332"/>
      <c r="G19" s="333"/>
    </row>
    <row r="20" spans="1:11" ht="36" customHeight="1">
      <c r="A20" s="329"/>
      <c r="B20" s="334" t="s">
        <v>11</v>
      </c>
      <c r="C20" s="335"/>
      <c r="D20" s="335" t="s">
        <v>12</v>
      </c>
      <c r="E20" s="335"/>
      <c r="F20" s="335" t="s">
        <v>13</v>
      </c>
      <c r="G20" s="336"/>
    </row>
    <row r="21" spans="1:11" ht="15" customHeight="1">
      <c r="A21" s="330"/>
      <c r="B21" s="53" t="s">
        <v>4</v>
      </c>
      <c r="C21" s="54" t="s">
        <v>5</v>
      </c>
      <c r="D21" s="54" t="s">
        <v>4</v>
      </c>
      <c r="E21" s="54" t="s">
        <v>5</v>
      </c>
      <c r="F21" s="54" t="s">
        <v>4</v>
      </c>
      <c r="G21" s="55" t="s">
        <v>5</v>
      </c>
    </row>
    <row r="22" spans="1:11" ht="15.75">
      <c r="A22" s="2" t="s">
        <v>6</v>
      </c>
      <c r="B22" s="5">
        <v>93</v>
      </c>
      <c r="C22" s="6">
        <v>0.95876288659793818</v>
      </c>
      <c r="D22" s="7">
        <v>4</v>
      </c>
      <c r="E22" s="6">
        <v>4.1237113402061848E-2</v>
      </c>
      <c r="F22" s="7">
        <v>0</v>
      </c>
      <c r="G22" s="8">
        <v>0</v>
      </c>
    </row>
    <row r="23" spans="1:11">
      <c r="A23" s="3" t="s">
        <v>7</v>
      </c>
      <c r="B23" s="9">
        <v>12</v>
      </c>
      <c r="C23" s="10">
        <v>1</v>
      </c>
      <c r="D23" s="11">
        <v>0</v>
      </c>
      <c r="E23" s="10">
        <v>0</v>
      </c>
      <c r="F23" s="11">
        <v>0</v>
      </c>
      <c r="G23" s="12">
        <v>0</v>
      </c>
    </row>
    <row r="24" spans="1:11" ht="15.75">
      <c r="A24" s="4" t="s">
        <v>8</v>
      </c>
      <c r="B24" s="13">
        <v>105</v>
      </c>
      <c r="C24" s="14">
        <v>0.96330275229357798</v>
      </c>
      <c r="D24" s="15">
        <v>4</v>
      </c>
      <c r="E24" s="14">
        <v>3.669724770642202E-2</v>
      </c>
      <c r="F24" s="15">
        <v>0</v>
      </c>
      <c r="G24" s="16">
        <v>0</v>
      </c>
    </row>
    <row r="27" spans="1:11" ht="18">
      <c r="A27" s="1"/>
    </row>
    <row r="29" spans="1:11" ht="18" customHeight="1">
      <c r="A29" s="327" t="s">
        <v>14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</row>
    <row r="30" spans="1:11" ht="15" customHeight="1">
      <c r="A30" s="328"/>
      <c r="B30" s="331" t="s">
        <v>15</v>
      </c>
      <c r="C30" s="332"/>
      <c r="D30" s="332"/>
      <c r="E30" s="332"/>
      <c r="F30" s="332"/>
      <c r="G30" s="332"/>
      <c r="H30" s="332"/>
      <c r="I30" s="332"/>
      <c r="J30" s="332"/>
      <c r="K30" s="333"/>
    </row>
    <row r="31" spans="1:11" ht="36.75" customHeight="1">
      <c r="A31" s="329"/>
      <c r="B31" s="334" t="s">
        <v>16</v>
      </c>
      <c r="C31" s="335"/>
      <c r="D31" s="335" t="s">
        <v>17</v>
      </c>
      <c r="E31" s="335"/>
      <c r="F31" s="335" t="s">
        <v>18</v>
      </c>
      <c r="G31" s="335"/>
      <c r="H31" s="335" t="s">
        <v>19</v>
      </c>
      <c r="I31" s="335"/>
      <c r="J31" s="335" t="s">
        <v>20</v>
      </c>
      <c r="K31" s="336"/>
    </row>
    <row r="32" spans="1:11" ht="15" customHeight="1">
      <c r="A32" s="330"/>
      <c r="B32" s="53" t="s">
        <v>4</v>
      </c>
      <c r="C32" s="54" t="s">
        <v>5</v>
      </c>
      <c r="D32" s="54" t="s">
        <v>4</v>
      </c>
      <c r="E32" s="54" t="s">
        <v>5</v>
      </c>
      <c r="F32" s="54" t="s">
        <v>4</v>
      </c>
      <c r="G32" s="54" t="s">
        <v>5</v>
      </c>
      <c r="H32" s="54" t="s">
        <v>4</v>
      </c>
      <c r="I32" s="54" t="s">
        <v>5</v>
      </c>
      <c r="J32" s="54" t="s">
        <v>4</v>
      </c>
      <c r="K32" s="55" t="s">
        <v>5</v>
      </c>
    </row>
    <row r="33" spans="1:17" ht="15.75">
      <c r="A33" s="2" t="s">
        <v>6</v>
      </c>
      <c r="B33" s="5">
        <v>35</v>
      </c>
      <c r="C33" s="6">
        <v>0.36082474226804123</v>
      </c>
      <c r="D33" s="7">
        <v>43</v>
      </c>
      <c r="E33" s="6">
        <v>0.44329896907216493</v>
      </c>
      <c r="F33" s="7">
        <v>7</v>
      </c>
      <c r="G33" s="6">
        <v>7.2164948453608255E-2</v>
      </c>
      <c r="H33" s="7">
        <v>10</v>
      </c>
      <c r="I33" s="6">
        <v>0.10309278350515465</v>
      </c>
      <c r="J33" s="7">
        <v>2</v>
      </c>
      <c r="K33" s="8">
        <v>2.0618556701030924E-2</v>
      </c>
    </row>
    <row r="34" spans="1:17">
      <c r="A34" s="3" t="s">
        <v>7</v>
      </c>
      <c r="B34" s="9">
        <v>3</v>
      </c>
      <c r="C34" s="10">
        <v>0.25</v>
      </c>
      <c r="D34" s="11">
        <v>4</v>
      </c>
      <c r="E34" s="10">
        <v>0.33333333333333337</v>
      </c>
      <c r="F34" s="11">
        <v>0</v>
      </c>
      <c r="G34" s="10">
        <v>0</v>
      </c>
      <c r="H34" s="11">
        <v>5</v>
      </c>
      <c r="I34" s="10">
        <v>0.41666666666666663</v>
      </c>
      <c r="J34" s="11">
        <v>0</v>
      </c>
      <c r="K34" s="12">
        <v>0</v>
      </c>
    </row>
    <row r="35" spans="1:17" ht="15.75">
      <c r="A35" s="4" t="s">
        <v>8</v>
      </c>
      <c r="B35" s="13">
        <v>38</v>
      </c>
      <c r="C35" s="14">
        <v>0.34862385321100914</v>
      </c>
      <c r="D35" s="15">
        <v>47</v>
      </c>
      <c r="E35" s="14">
        <v>0.43119266055045868</v>
      </c>
      <c r="F35" s="15">
        <v>7</v>
      </c>
      <c r="G35" s="14">
        <v>6.4220183486238536E-2</v>
      </c>
      <c r="H35" s="15">
        <v>15</v>
      </c>
      <c r="I35" s="14">
        <v>0.13761467889908258</v>
      </c>
      <c r="J35" s="15">
        <v>2</v>
      </c>
      <c r="K35" s="16">
        <v>1.834862385321101E-2</v>
      </c>
    </row>
    <row r="36" spans="1:17" ht="15.75" thickTop="1"/>
    <row r="37" spans="1:17" ht="32.25" thickBot="1">
      <c r="A37" s="52" t="s">
        <v>262</v>
      </c>
      <c r="B37" s="52"/>
      <c r="C37" s="52"/>
      <c r="D37" s="52"/>
    </row>
    <row r="38" spans="1:17" ht="12" customHeight="1">
      <c r="A38" s="397" t="s">
        <v>464</v>
      </c>
    </row>
    <row r="39" spans="1:17" ht="23.25">
      <c r="A39" s="56" t="s">
        <v>263</v>
      </c>
    </row>
    <row r="41" spans="1:17" ht="18" customHeight="1">
      <c r="A41" s="327" t="s">
        <v>21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</row>
    <row r="42" spans="1:17" ht="15" customHeight="1">
      <c r="A42" s="328"/>
      <c r="B42" s="331" t="s">
        <v>22</v>
      </c>
      <c r="C42" s="332"/>
      <c r="D42" s="332"/>
      <c r="E42" s="332"/>
      <c r="F42" s="332" t="s">
        <v>23</v>
      </c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3"/>
    </row>
    <row r="43" spans="1:17" ht="27.95" customHeight="1">
      <c r="A43" s="329"/>
      <c r="B43" s="334" t="s">
        <v>24</v>
      </c>
      <c r="C43" s="335"/>
      <c r="D43" s="335" t="s">
        <v>25</v>
      </c>
      <c r="E43" s="335"/>
      <c r="F43" s="335" t="s">
        <v>26</v>
      </c>
      <c r="G43" s="335"/>
      <c r="H43" s="335" t="s">
        <v>27</v>
      </c>
      <c r="I43" s="335"/>
      <c r="J43" s="335" t="s">
        <v>28</v>
      </c>
      <c r="K43" s="335"/>
      <c r="L43" s="335" t="s">
        <v>29</v>
      </c>
      <c r="M43" s="335"/>
      <c r="N43" s="335" t="s">
        <v>30</v>
      </c>
      <c r="O43" s="335"/>
      <c r="P43" s="335" t="s">
        <v>31</v>
      </c>
      <c r="Q43" s="336"/>
    </row>
    <row r="44" spans="1:17" ht="15" customHeight="1">
      <c r="A44" s="330"/>
      <c r="B44" s="53" t="s">
        <v>4</v>
      </c>
      <c r="C44" s="54" t="s">
        <v>5</v>
      </c>
      <c r="D44" s="54" t="s">
        <v>4</v>
      </c>
      <c r="E44" s="54" t="s">
        <v>5</v>
      </c>
      <c r="F44" s="54" t="s">
        <v>4</v>
      </c>
      <c r="G44" s="54" t="s">
        <v>5</v>
      </c>
      <c r="H44" s="54" t="s">
        <v>4</v>
      </c>
      <c r="I44" s="54" t="s">
        <v>5</v>
      </c>
      <c r="J44" s="54" t="s">
        <v>4</v>
      </c>
      <c r="K44" s="54" t="s">
        <v>5</v>
      </c>
      <c r="L44" s="54" t="s">
        <v>4</v>
      </c>
      <c r="M44" s="54" t="s">
        <v>5</v>
      </c>
      <c r="N44" s="54" t="s">
        <v>4</v>
      </c>
      <c r="O44" s="54" t="s">
        <v>5</v>
      </c>
      <c r="P44" s="54" t="s">
        <v>4</v>
      </c>
      <c r="Q44" s="55" t="s">
        <v>5</v>
      </c>
    </row>
    <row r="45" spans="1:17" ht="15.75">
      <c r="A45" s="2" t="s">
        <v>6</v>
      </c>
      <c r="B45" s="5">
        <v>74</v>
      </c>
      <c r="C45" s="6">
        <v>0.76288659793814428</v>
      </c>
      <c r="D45" s="7">
        <v>23</v>
      </c>
      <c r="E45" s="6">
        <v>0.23711340206185569</v>
      </c>
      <c r="F45" s="7">
        <v>37</v>
      </c>
      <c r="G45" s="6">
        <v>0.38144329896907214</v>
      </c>
      <c r="H45" s="7">
        <v>19</v>
      </c>
      <c r="I45" s="6">
        <v>0.19587628865979384</v>
      </c>
      <c r="J45" s="7">
        <v>25</v>
      </c>
      <c r="K45" s="6">
        <v>0.25773195876288663</v>
      </c>
      <c r="L45" s="7">
        <v>9</v>
      </c>
      <c r="M45" s="6">
        <v>9.2783505154639179E-2</v>
      </c>
      <c r="N45" s="7">
        <v>4</v>
      </c>
      <c r="O45" s="6">
        <v>4.1237113402061848E-2</v>
      </c>
      <c r="P45" s="7">
        <v>3</v>
      </c>
      <c r="Q45" s="8">
        <v>3.0927835051546393E-2</v>
      </c>
    </row>
    <row r="46" spans="1:17">
      <c r="A46" s="3" t="s">
        <v>7</v>
      </c>
      <c r="B46" s="9">
        <v>11</v>
      </c>
      <c r="C46" s="10">
        <v>0.91666666666666674</v>
      </c>
      <c r="D46" s="11">
        <v>1</v>
      </c>
      <c r="E46" s="10">
        <v>8.3333333333333343E-2</v>
      </c>
      <c r="F46" s="11">
        <v>9</v>
      </c>
      <c r="G46" s="10">
        <v>0.75</v>
      </c>
      <c r="H46" s="11">
        <v>1</v>
      </c>
      <c r="I46" s="10">
        <v>8.3333333333333343E-2</v>
      </c>
      <c r="J46" s="11">
        <v>1</v>
      </c>
      <c r="K46" s="10">
        <v>8.3333333333333343E-2</v>
      </c>
      <c r="L46" s="11">
        <v>1</v>
      </c>
      <c r="M46" s="10">
        <v>8.3333333333333343E-2</v>
      </c>
      <c r="N46" s="11">
        <v>0</v>
      </c>
      <c r="O46" s="10">
        <v>0</v>
      </c>
      <c r="P46" s="11">
        <v>0</v>
      </c>
      <c r="Q46" s="12">
        <v>0</v>
      </c>
    </row>
    <row r="47" spans="1:17" ht="15.75">
      <c r="A47" s="4" t="s">
        <v>8</v>
      </c>
      <c r="B47" s="13">
        <v>85</v>
      </c>
      <c r="C47" s="14">
        <v>0.77981651376146788</v>
      </c>
      <c r="D47" s="15">
        <v>24</v>
      </c>
      <c r="E47" s="14">
        <v>0.22018348623853209</v>
      </c>
      <c r="F47" s="15">
        <v>46</v>
      </c>
      <c r="G47" s="14">
        <v>0.42201834862385318</v>
      </c>
      <c r="H47" s="15">
        <v>20</v>
      </c>
      <c r="I47" s="14">
        <v>0.1834862385321101</v>
      </c>
      <c r="J47" s="15">
        <v>26</v>
      </c>
      <c r="K47" s="14">
        <v>0.23853211009174313</v>
      </c>
      <c r="L47" s="15">
        <v>10</v>
      </c>
      <c r="M47" s="14">
        <v>9.1743119266055051E-2</v>
      </c>
      <c r="N47" s="15">
        <v>4</v>
      </c>
      <c r="O47" s="14">
        <v>3.669724770642202E-2</v>
      </c>
      <c r="P47" s="15">
        <v>3</v>
      </c>
      <c r="Q47" s="16">
        <v>2.7522935779816512E-2</v>
      </c>
    </row>
    <row r="50" spans="1:27" ht="18">
      <c r="A50" s="1"/>
    </row>
    <row r="52" spans="1:27" ht="18" customHeight="1">
      <c r="A52" s="327" t="s">
        <v>465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</row>
    <row r="53" spans="1:27" ht="15" customHeight="1">
      <c r="A53" s="328"/>
      <c r="B53" s="331" t="s">
        <v>33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3"/>
    </row>
    <row r="54" spans="1:27" ht="65.25" customHeight="1">
      <c r="A54" s="329"/>
      <c r="B54" s="334" t="s">
        <v>34</v>
      </c>
      <c r="C54" s="335"/>
      <c r="D54" s="335" t="s">
        <v>35</v>
      </c>
      <c r="E54" s="335"/>
      <c r="F54" s="335" t="s">
        <v>36</v>
      </c>
      <c r="G54" s="335"/>
      <c r="H54" s="335" t="s">
        <v>37</v>
      </c>
      <c r="I54" s="335"/>
      <c r="J54" s="335" t="s">
        <v>38</v>
      </c>
      <c r="K54" s="335"/>
      <c r="L54" s="335" t="s">
        <v>39</v>
      </c>
      <c r="M54" s="335"/>
      <c r="N54" s="335" t="s">
        <v>40</v>
      </c>
      <c r="O54" s="335"/>
      <c r="P54" s="335" t="s">
        <v>41</v>
      </c>
      <c r="Q54" s="335"/>
      <c r="R54" s="335" t="s">
        <v>42</v>
      </c>
      <c r="S54" s="335"/>
      <c r="T54" s="335" t="s">
        <v>43</v>
      </c>
      <c r="U54" s="335"/>
      <c r="V54" s="335" t="s">
        <v>44</v>
      </c>
      <c r="W54" s="335"/>
      <c r="X54" s="335" t="s">
        <v>45</v>
      </c>
      <c r="Y54" s="336"/>
    </row>
    <row r="55" spans="1:27" ht="15" customHeight="1">
      <c r="A55" s="330"/>
      <c r="B55" s="53" t="s">
        <v>4</v>
      </c>
      <c r="C55" s="54" t="s">
        <v>5</v>
      </c>
      <c r="D55" s="54" t="s">
        <v>4</v>
      </c>
      <c r="E55" s="54" t="s">
        <v>5</v>
      </c>
      <c r="F55" s="54" t="s">
        <v>4</v>
      </c>
      <c r="G55" s="54" t="s">
        <v>5</v>
      </c>
      <c r="H55" s="54" t="s">
        <v>4</v>
      </c>
      <c r="I55" s="54" t="s">
        <v>5</v>
      </c>
      <c r="J55" s="54" t="s">
        <v>4</v>
      </c>
      <c r="K55" s="54" t="s">
        <v>5</v>
      </c>
      <c r="L55" s="54" t="s">
        <v>4</v>
      </c>
      <c r="M55" s="54" t="s">
        <v>5</v>
      </c>
      <c r="N55" s="54" t="s">
        <v>4</v>
      </c>
      <c r="O55" s="54" t="s">
        <v>5</v>
      </c>
      <c r="P55" s="54" t="s">
        <v>4</v>
      </c>
      <c r="Q55" s="54" t="s">
        <v>5</v>
      </c>
      <c r="R55" s="54" t="s">
        <v>4</v>
      </c>
      <c r="S55" s="54" t="s">
        <v>5</v>
      </c>
      <c r="T55" s="54" t="s">
        <v>4</v>
      </c>
      <c r="U55" s="54" t="s">
        <v>5</v>
      </c>
      <c r="V55" s="54" t="s">
        <v>4</v>
      </c>
      <c r="W55" s="54" t="s">
        <v>5</v>
      </c>
      <c r="X55" s="54" t="s">
        <v>4</v>
      </c>
      <c r="Y55" s="55" t="s">
        <v>5</v>
      </c>
    </row>
    <row r="56" spans="1:27" ht="15.75">
      <c r="A56" s="2" t="s">
        <v>6</v>
      </c>
      <c r="B56" s="5">
        <v>35</v>
      </c>
      <c r="C56" s="6">
        <v>0.36082474226804123</v>
      </c>
      <c r="D56" s="7">
        <v>1</v>
      </c>
      <c r="E56" s="6">
        <v>1.0309278350515462E-2</v>
      </c>
      <c r="F56" s="7">
        <v>0</v>
      </c>
      <c r="G56" s="6">
        <v>0</v>
      </c>
      <c r="H56" s="7">
        <v>0</v>
      </c>
      <c r="I56" s="6">
        <v>0</v>
      </c>
      <c r="J56" s="7">
        <v>1</v>
      </c>
      <c r="K56" s="6">
        <v>1.0309278350515462E-2</v>
      </c>
      <c r="L56" s="7">
        <v>0</v>
      </c>
      <c r="M56" s="6">
        <v>0</v>
      </c>
      <c r="N56" s="7">
        <v>10</v>
      </c>
      <c r="O56" s="6">
        <v>0.10309278350515465</v>
      </c>
      <c r="P56" s="7">
        <v>21</v>
      </c>
      <c r="Q56" s="6">
        <v>0.21649484536082475</v>
      </c>
      <c r="R56" s="7">
        <v>0</v>
      </c>
      <c r="S56" s="6">
        <v>0</v>
      </c>
      <c r="T56" s="7">
        <v>2</v>
      </c>
      <c r="U56" s="6">
        <v>2.0618556701030924E-2</v>
      </c>
      <c r="V56" s="7">
        <v>27</v>
      </c>
      <c r="W56" s="6">
        <v>0.27835051546391754</v>
      </c>
      <c r="X56" s="7">
        <v>0</v>
      </c>
      <c r="Y56" s="8">
        <v>0</v>
      </c>
    </row>
    <row r="57" spans="1:27">
      <c r="A57" s="3" t="s">
        <v>7</v>
      </c>
      <c r="B57" s="9">
        <v>7</v>
      </c>
      <c r="C57" s="10">
        <v>0.58333333333333337</v>
      </c>
      <c r="D57" s="11">
        <v>0</v>
      </c>
      <c r="E57" s="10">
        <v>0</v>
      </c>
      <c r="F57" s="11">
        <v>0</v>
      </c>
      <c r="G57" s="10">
        <v>0</v>
      </c>
      <c r="H57" s="11">
        <v>0</v>
      </c>
      <c r="I57" s="10">
        <v>0</v>
      </c>
      <c r="J57" s="11">
        <v>1</v>
      </c>
      <c r="K57" s="10">
        <v>8.3333333333333343E-2</v>
      </c>
      <c r="L57" s="11">
        <v>0</v>
      </c>
      <c r="M57" s="10">
        <v>0</v>
      </c>
      <c r="N57" s="11">
        <v>0</v>
      </c>
      <c r="O57" s="10">
        <v>0</v>
      </c>
      <c r="P57" s="11">
        <v>1</v>
      </c>
      <c r="Q57" s="10">
        <v>8.3333333333333343E-2</v>
      </c>
      <c r="R57" s="11">
        <v>0</v>
      </c>
      <c r="S57" s="10">
        <v>0</v>
      </c>
      <c r="T57" s="11">
        <v>0</v>
      </c>
      <c r="U57" s="10">
        <v>0</v>
      </c>
      <c r="V57" s="11">
        <v>3</v>
      </c>
      <c r="W57" s="10">
        <v>0.25</v>
      </c>
      <c r="X57" s="11">
        <v>0</v>
      </c>
      <c r="Y57" s="12">
        <v>0</v>
      </c>
    </row>
    <row r="58" spans="1:27" ht="15.75">
      <c r="A58" s="4" t="s">
        <v>8</v>
      </c>
      <c r="B58" s="13">
        <v>42</v>
      </c>
      <c r="C58" s="14">
        <v>0.38532110091743121</v>
      </c>
      <c r="D58" s="15">
        <v>1</v>
      </c>
      <c r="E58" s="17">
        <v>9.1743119266055051E-3</v>
      </c>
      <c r="F58" s="15">
        <v>0</v>
      </c>
      <c r="G58" s="14">
        <v>0</v>
      </c>
      <c r="H58" s="15">
        <v>0</v>
      </c>
      <c r="I58" s="14">
        <v>0</v>
      </c>
      <c r="J58" s="15">
        <v>2</v>
      </c>
      <c r="K58" s="14">
        <v>1.834862385321101E-2</v>
      </c>
      <c r="L58" s="15">
        <v>0</v>
      </c>
      <c r="M58" s="14">
        <v>0</v>
      </c>
      <c r="N58" s="15">
        <v>10</v>
      </c>
      <c r="O58" s="14">
        <v>9.1743119266055051E-2</v>
      </c>
      <c r="P58" s="15">
        <v>22</v>
      </c>
      <c r="Q58" s="14">
        <v>0.20183486238532111</v>
      </c>
      <c r="R58" s="15">
        <v>0</v>
      </c>
      <c r="S58" s="14">
        <v>0</v>
      </c>
      <c r="T58" s="15">
        <v>2</v>
      </c>
      <c r="U58" s="14">
        <v>1.834862385321101E-2</v>
      </c>
      <c r="V58" s="15">
        <v>30</v>
      </c>
      <c r="W58" s="14">
        <v>0.27522935779816515</v>
      </c>
      <c r="X58" s="15">
        <v>0</v>
      </c>
      <c r="Y58" s="16">
        <v>0</v>
      </c>
    </row>
    <row r="61" spans="1:27" ht="23.25">
      <c r="A61" s="56" t="s">
        <v>276</v>
      </c>
    </row>
    <row r="63" spans="1:27" ht="18" customHeight="1" thickBot="1">
      <c r="A63" s="352" t="s">
        <v>46</v>
      </c>
      <c r="B63" s="352"/>
      <c r="C63" s="352"/>
      <c r="D63" s="352"/>
      <c r="E63" s="352"/>
      <c r="F63" s="352"/>
      <c r="G63" s="352"/>
      <c r="H63" s="352"/>
      <c r="I63" s="352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ht="15" customHeight="1" thickTop="1">
      <c r="A64" s="328"/>
      <c r="B64" s="349" t="s">
        <v>277</v>
      </c>
      <c r="C64" s="350"/>
      <c r="D64" s="350"/>
      <c r="E64" s="350"/>
      <c r="F64" s="350"/>
      <c r="G64" s="350"/>
      <c r="H64" s="350"/>
      <c r="I64" s="351"/>
    </row>
    <row r="65" spans="1:13" ht="15" customHeight="1">
      <c r="A65" s="329"/>
      <c r="B65" s="348" t="s">
        <v>275</v>
      </c>
      <c r="C65" s="335"/>
      <c r="D65" s="348" t="s">
        <v>274</v>
      </c>
      <c r="E65" s="335"/>
      <c r="F65" s="348" t="s">
        <v>273</v>
      </c>
      <c r="G65" s="335"/>
      <c r="H65" s="348" t="s">
        <v>272</v>
      </c>
      <c r="I65" s="336"/>
    </row>
    <row r="66" spans="1:13" ht="15" customHeight="1" thickBot="1">
      <c r="A66" s="330"/>
      <c r="B66" s="54" t="s">
        <v>4</v>
      </c>
      <c r="C66" s="54" t="s">
        <v>5</v>
      </c>
      <c r="D66" s="54" t="s">
        <v>4</v>
      </c>
      <c r="E66" s="54" t="s">
        <v>5</v>
      </c>
      <c r="F66" s="54" t="s">
        <v>4</v>
      </c>
      <c r="G66" s="54" t="s">
        <v>5</v>
      </c>
      <c r="H66" s="54" t="s">
        <v>4</v>
      </c>
      <c r="I66" s="55" t="s">
        <v>5</v>
      </c>
    </row>
    <row r="67" spans="1:13" ht="15.75" thickTop="1">
      <c r="A67" s="2" t="s">
        <v>6</v>
      </c>
      <c r="B67" s="7">
        <v>48</v>
      </c>
      <c r="C67" s="6">
        <v>0.495</v>
      </c>
      <c r="D67" s="7">
        <v>22</v>
      </c>
      <c r="E67" s="6">
        <v>0.22680412371134021</v>
      </c>
      <c r="F67" s="7">
        <v>17</v>
      </c>
      <c r="G67" s="6">
        <v>0.1752577319587629</v>
      </c>
      <c r="H67" s="7">
        <v>10</v>
      </c>
      <c r="I67" s="8">
        <v>0.10309278350515465</v>
      </c>
    </row>
    <row r="68" spans="1:13">
      <c r="A68" s="3" t="s">
        <v>7</v>
      </c>
      <c r="B68" s="11">
        <v>7</v>
      </c>
      <c r="C68" s="10">
        <v>0.58299999999999996</v>
      </c>
      <c r="D68" s="11">
        <v>1</v>
      </c>
      <c r="E68" s="10">
        <v>8.3333333333333343E-2</v>
      </c>
      <c r="F68" s="11">
        <v>1</v>
      </c>
      <c r="G68" s="10">
        <v>8.3333333333333343E-2</v>
      </c>
      <c r="H68" s="11">
        <v>3</v>
      </c>
      <c r="I68" s="12">
        <v>0.25</v>
      </c>
    </row>
    <row r="69" spans="1:13" ht="15.75" thickBot="1">
      <c r="A69" s="4" t="s">
        <v>8</v>
      </c>
      <c r="B69" s="15">
        <v>55</v>
      </c>
      <c r="C69" s="14">
        <v>0.505</v>
      </c>
      <c r="D69" s="15">
        <v>23</v>
      </c>
      <c r="E69" s="14">
        <v>0.21100917431192659</v>
      </c>
      <c r="F69" s="15">
        <v>18</v>
      </c>
      <c r="G69" s="14">
        <v>0.16513761467889906</v>
      </c>
      <c r="H69" s="15">
        <v>13</v>
      </c>
      <c r="I69" s="16">
        <v>0.11926605504587157</v>
      </c>
    </row>
    <row r="70" spans="1:13" ht="15.75" thickTop="1"/>
    <row r="72" spans="1:13" ht="15.75" thickBot="1">
      <c r="A72" s="316" t="s">
        <v>300</v>
      </c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</row>
    <row r="73" spans="1:13" ht="15.75" customHeight="1" thickTop="1">
      <c r="A73" s="337"/>
      <c r="B73" s="340" t="s">
        <v>48</v>
      </c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2"/>
    </row>
    <row r="74" spans="1:13" ht="15.75" customHeight="1">
      <c r="A74" s="338"/>
      <c r="B74" s="343" t="s">
        <v>49</v>
      </c>
      <c r="C74" s="344"/>
      <c r="D74" s="344"/>
      <c r="E74" s="345"/>
      <c r="F74" s="346" t="s">
        <v>50</v>
      </c>
      <c r="G74" s="344"/>
      <c r="H74" s="344"/>
      <c r="I74" s="345"/>
      <c r="J74" s="346" t="s">
        <v>51</v>
      </c>
      <c r="K74" s="344"/>
      <c r="L74" s="344"/>
      <c r="M74" s="347"/>
    </row>
    <row r="75" spans="1:13" ht="32.25" customHeight="1">
      <c r="A75" s="338"/>
      <c r="B75" s="343" t="s">
        <v>52</v>
      </c>
      <c r="C75" s="344"/>
      <c r="D75" s="344"/>
      <c r="E75" s="345"/>
      <c r="F75" s="346" t="s">
        <v>52</v>
      </c>
      <c r="G75" s="344"/>
      <c r="H75" s="344"/>
      <c r="I75" s="345"/>
      <c r="J75" s="346" t="s">
        <v>52</v>
      </c>
      <c r="K75" s="344"/>
      <c r="L75" s="344"/>
      <c r="M75" s="347"/>
    </row>
    <row r="76" spans="1:13" ht="15" customHeight="1">
      <c r="A76" s="338"/>
      <c r="B76" s="343" t="s">
        <v>301</v>
      </c>
      <c r="C76" s="345"/>
      <c r="D76" s="346" t="s">
        <v>302</v>
      </c>
      <c r="E76" s="345"/>
      <c r="F76" s="346" t="s">
        <v>301</v>
      </c>
      <c r="G76" s="345"/>
      <c r="H76" s="346" t="s">
        <v>302</v>
      </c>
      <c r="I76" s="345"/>
      <c r="J76" s="346" t="s">
        <v>301</v>
      </c>
      <c r="K76" s="345"/>
      <c r="L76" s="346" t="s">
        <v>302</v>
      </c>
      <c r="M76" s="347"/>
    </row>
    <row r="77" spans="1:13" ht="15.75" thickBot="1">
      <c r="A77" s="339"/>
      <c r="B77" s="81" t="s">
        <v>4</v>
      </c>
      <c r="C77" s="82" t="s">
        <v>5</v>
      </c>
      <c r="D77" s="82" t="s">
        <v>4</v>
      </c>
      <c r="E77" s="82" t="s">
        <v>5</v>
      </c>
      <c r="F77" s="82" t="s">
        <v>4</v>
      </c>
      <c r="G77" s="82" t="s">
        <v>5</v>
      </c>
      <c r="H77" s="82" t="s">
        <v>4</v>
      </c>
      <c r="I77" s="82" t="s">
        <v>5</v>
      </c>
      <c r="J77" s="82" t="s">
        <v>4</v>
      </c>
      <c r="K77" s="82" t="s">
        <v>5</v>
      </c>
      <c r="L77" s="82" t="s">
        <v>4</v>
      </c>
      <c r="M77" s="237" t="s">
        <v>5</v>
      </c>
    </row>
    <row r="78" spans="1:13" ht="15.75" thickTop="1">
      <c r="A78" s="66" t="s">
        <v>6</v>
      </c>
      <c r="B78" s="67">
        <v>4</v>
      </c>
      <c r="C78" s="68">
        <v>4.1237113402061855E-2</v>
      </c>
      <c r="D78" s="69">
        <v>45</v>
      </c>
      <c r="E78" s="68">
        <v>0.46391752577319589</v>
      </c>
      <c r="F78" s="69">
        <v>3</v>
      </c>
      <c r="G78" s="68">
        <v>3.0927835051546393E-2</v>
      </c>
      <c r="H78" s="69">
        <v>36</v>
      </c>
      <c r="I78" s="68">
        <v>0.37113402061855671</v>
      </c>
      <c r="J78" s="69">
        <v>4</v>
      </c>
      <c r="K78" s="68">
        <v>4.1237113402061855E-2</v>
      </c>
      <c r="L78" s="69">
        <v>5</v>
      </c>
      <c r="M78" s="68">
        <v>5.1546391752577317E-2</v>
      </c>
    </row>
    <row r="79" spans="1:13">
      <c r="A79" s="71" t="s">
        <v>7</v>
      </c>
      <c r="B79" s="72">
        <v>1</v>
      </c>
      <c r="C79" s="73">
        <v>8.3333333333333329E-2</v>
      </c>
      <c r="D79" s="74">
        <v>5</v>
      </c>
      <c r="E79" s="73">
        <v>0.41666666666666669</v>
      </c>
      <c r="F79" s="74">
        <v>0</v>
      </c>
      <c r="G79" s="73">
        <v>0</v>
      </c>
      <c r="H79" s="74">
        <v>5</v>
      </c>
      <c r="I79" s="73">
        <v>0.41666666666666669</v>
      </c>
      <c r="J79" s="74">
        <v>0</v>
      </c>
      <c r="K79" s="73">
        <v>0</v>
      </c>
      <c r="L79" s="74">
        <v>1</v>
      </c>
      <c r="M79" s="73">
        <v>8.3333333333333329E-2</v>
      </c>
    </row>
    <row r="80" spans="1:13" ht="15.75" thickBot="1">
      <c r="A80" s="76" t="s">
        <v>8</v>
      </c>
      <c r="B80" s="77">
        <v>5</v>
      </c>
      <c r="C80" s="78">
        <v>4.5871559633027525E-2</v>
      </c>
      <c r="D80" s="79">
        <v>50</v>
      </c>
      <c r="E80" s="78">
        <v>0.45871559633027525</v>
      </c>
      <c r="F80" s="79">
        <v>3</v>
      </c>
      <c r="G80" s="78">
        <v>2.7522935779816515E-2</v>
      </c>
      <c r="H80" s="79">
        <v>41</v>
      </c>
      <c r="I80" s="78">
        <v>0.37614678899082571</v>
      </c>
      <c r="J80" s="79">
        <v>4</v>
      </c>
      <c r="K80" s="78">
        <v>3.669724770642202E-2</v>
      </c>
      <c r="L80" s="79">
        <v>6</v>
      </c>
      <c r="M80" s="78">
        <v>5.5045871559633031E-2</v>
      </c>
    </row>
    <row r="81" spans="1:13" ht="15.75" thickTop="1">
      <c r="A81" s="100"/>
      <c r="B81" s="101"/>
      <c r="C81" s="102"/>
      <c r="D81" s="101"/>
      <c r="E81" s="102"/>
      <c r="F81" s="101"/>
      <c r="G81" s="102"/>
      <c r="H81" s="101"/>
      <c r="I81" s="102"/>
      <c r="J81" s="101"/>
      <c r="K81" s="102"/>
      <c r="L81" s="101"/>
      <c r="M81" s="102"/>
    </row>
    <row r="83" spans="1:13" ht="18" customHeight="1">
      <c r="A83" s="327" t="s">
        <v>53</v>
      </c>
      <c r="B83" s="327"/>
      <c r="C83" s="327"/>
      <c r="D83" s="327"/>
      <c r="E83" s="327"/>
      <c r="F83" s="327"/>
      <c r="G83" s="327"/>
      <c r="H83" s="327"/>
      <c r="I83" s="327"/>
      <c r="J83" s="327"/>
      <c r="K83" s="327"/>
    </row>
    <row r="84" spans="1:13" ht="15" customHeight="1">
      <c r="A84" s="328"/>
      <c r="B84" s="331" t="s">
        <v>54</v>
      </c>
      <c r="C84" s="332"/>
      <c r="D84" s="332"/>
      <c r="E84" s="332"/>
      <c r="F84" s="332"/>
      <c r="G84" s="332"/>
      <c r="H84" s="332"/>
      <c r="I84" s="332"/>
      <c r="J84" s="332"/>
      <c r="K84" s="333"/>
    </row>
    <row r="85" spans="1:13" ht="15" customHeight="1">
      <c r="A85" s="329"/>
      <c r="B85" s="334" t="s">
        <v>55</v>
      </c>
      <c r="C85" s="335"/>
      <c r="D85" s="335" t="s">
        <v>56</v>
      </c>
      <c r="E85" s="335"/>
      <c r="F85" s="335" t="s">
        <v>57</v>
      </c>
      <c r="G85" s="335"/>
      <c r="H85" s="335" t="s">
        <v>58</v>
      </c>
      <c r="I85" s="335"/>
      <c r="J85" s="335" t="s">
        <v>59</v>
      </c>
      <c r="K85" s="336"/>
    </row>
    <row r="86" spans="1:13" ht="15" customHeight="1">
      <c r="A86" s="330"/>
      <c r="B86" s="53" t="s">
        <v>4</v>
      </c>
      <c r="C86" s="54" t="s">
        <v>5</v>
      </c>
      <c r="D86" s="54" t="s">
        <v>4</v>
      </c>
      <c r="E86" s="54" t="s">
        <v>5</v>
      </c>
      <c r="F86" s="54" t="s">
        <v>4</v>
      </c>
      <c r="G86" s="54" t="s">
        <v>5</v>
      </c>
      <c r="H86" s="54" t="s">
        <v>4</v>
      </c>
      <c r="I86" s="54" t="s">
        <v>5</v>
      </c>
      <c r="J86" s="54" t="s">
        <v>4</v>
      </c>
      <c r="K86" s="55" t="s">
        <v>5</v>
      </c>
    </row>
    <row r="87" spans="1:13" ht="15.75">
      <c r="A87" s="2" t="s">
        <v>6</v>
      </c>
      <c r="B87" s="5">
        <v>68</v>
      </c>
      <c r="C87" s="6">
        <v>0.70103092783505161</v>
      </c>
      <c r="D87" s="7">
        <v>5</v>
      </c>
      <c r="E87" s="6">
        <v>5.1546391752577324E-2</v>
      </c>
      <c r="F87" s="7">
        <v>12</v>
      </c>
      <c r="G87" s="6">
        <v>0.12371134020618557</v>
      </c>
      <c r="H87" s="7">
        <v>12</v>
      </c>
      <c r="I87" s="6">
        <v>0.12371134020618557</v>
      </c>
      <c r="J87" s="7">
        <v>0</v>
      </c>
      <c r="K87" s="8">
        <v>0</v>
      </c>
    </row>
    <row r="88" spans="1:13">
      <c r="A88" s="3" t="s">
        <v>7</v>
      </c>
      <c r="B88" s="9">
        <v>6</v>
      </c>
      <c r="C88" s="10">
        <v>0.5</v>
      </c>
      <c r="D88" s="11">
        <v>1</v>
      </c>
      <c r="E88" s="10">
        <v>8.3333333333333343E-2</v>
      </c>
      <c r="F88" s="11">
        <v>5</v>
      </c>
      <c r="G88" s="10">
        <v>0.41666666666666663</v>
      </c>
      <c r="H88" s="11">
        <v>0</v>
      </c>
      <c r="I88" s="10">
        <v>0</v>
      </c>
      <c r="J88" s="11">
        <v>0</v>
      </c>
      <c r="K88" s="12">
        <v>0</v>
      </c>
    </row>
    <row r="89" spans="1:13" ht="15.75">
      <c r="A89" s="4" t="s">
        <v>8</v>
      </c>
      <c r="B89" s="13">
        <v>74</v>
      </c>
      <c r="C89" s="14">
        <v>0.67889908256880727</v>
      </c>
      <c r="D89" s="15">
        <v>6</v>
      </c>
      <c r="E89" s="14">
        <v>5.5045871559633024E-2</v>
      </c>
      <c r="F89" s="15">
        <v>17</v>
      </c>
      <c r="G89" s="14">
        <v>0.15596330275229359</v>
      </c>
      <c r="H89" s="15">
        <v>12</v>
      </c>
      <c r="I89" s="14">
        <v>0.11009174311926605</v>
      </c>
      <c r="J89" s="15">
        <v>0</v>
      </c>
      <c r="K89" s="16">
        <v>0</v>
      </c>
    </row>
    <row r="92" spans="1:13">
      <c r="A92" s="397" t="s">
        <v>466</v>
      </c>
    </row>
    <row r="94" spans="1:13" ht="18" customHeight="1">
      <c r="A94" s="327" t="s">
        <v>60</v>
      </c>
      <c r="B94" s="327"/>
      <c r="C94" s="327"/>
      <c r="D94" s="327"/>
      <c r="E94" s="327"/>
    </row>
    <row r="95" spans="1:13" ht="15" customHeight="1">
      <c r="A95" s="328"/>
      <c r="B95" s="331" t="s">
        <v>61</v>
      </c>
      <c r="C95" s="332"/>
      <c r="D95" s="332"/>
      <c r="E95" s="333"/>
    </row>
    <row r="96" spans="1:13" ht="15" customHeight="1">
      <c r="A96" s="329"/>
      <c r="B96" s="334" t="s">
        <v>62</v>
      </c>
      <c r="C96" s="335"/>
      <c r="D96" s="335" t="s">
        <v>63</v>
      </c>
      <c r="E96" s="336"/>
    </row>
    <row r="97" spans="1:5" ht="15" customHeight="1">
      <c r="A97" s="330"/>
      <c r="B97" s="53" t="s">
        <v>4</v>
      </c>
      <c r="C97" s="54" t="s">
        <v>5</v>
      </c>
      <c r="D97" s="54" t="s">
        <v>4</v>
      </c>
      <c r="E97" s="55" t="s">
        <v>5</v>
      </c>
    </row>
    <row r="98" spans="1:5" ht="15.75">
      <c r="A98" s="2" t="s">
        <v>6</v>
      </c>
      <c r="B98" s="5">
        <v>5</v>
      </c>
      <c r="C98" s="6">
        <v>0.83333333333333326</v>
      </c>
      <c r="D98" s="7">
        <v>0</v>
      </c>
      <c r="E98" s="8">
        <v>0</v>
      </c>
    </row>
    <row r="99" spans="1:5">
      <c r="A99" s="3" t="s">
        <v>7</v>
      </c>
      <c r="B99" s="9">
        <v>0</v>
      </c>
      <c r="C99" s="10">
        <v>0</v>
      </c>
      <c r="D99" s="11">
        <v>1</v>
      </c>
      <c r="E99" s="12">
        <v>0.16666666666666669</v>
      </c>
    </row>
    <row r="100" spans="1:5" ht="15" customHeight="1">
      <c r="A100" s="4" t="s">
        <v>8</v>
      </c>
      <c r="B100" s="13">
        <v>5</v>
      </c>
      <c r="C100" s="14">
        <v>0.83333333333333326</v>
      </c>
      <c r="D100" s="15">
        <v>1</v>
      </c>
      <c r="E100" s="16">
        <v>0.16666666666666669</v>
      </c>
    </row>
    <row r="103" spans="1:5" ht="18">
      <c r="A103" s="1"/>
    </row>
    <row r="104" spans="1:5">
      <c r="A104" s="397" t="s">
        <v>467</v>
      </c>
    </row>
    <row r="105" spans="1:5" ht="18" customHeight="1">
      <c r="A105" s="327" t="s">
        <v>64</v>
      </c>
      <c r="B105" s="327"/>
      <c r="C105" s="327"/>
      <c r="D105" s="327"/>
      <c r="E105" s="327"/>
    </row>
    <row r="106" spans="1:5" ht="15" customHeight="1">
      <c r="A106" s="328"/>
      <c r="B106" s="331" t="s">
        <v>475</v>
      </c>
      <c r="C106" s="332"/>
      <c r="D106" s="332"/>
      <c r="E106" s="333"/>
    </row>
    <row r="107" spans="1:5" ht="15" customHeight="1">
      <c r="A107" s="329"/>
      <c r="B107" s="334" t="s">
        <v>24</v>
      </c>
      <c r="C107" s="335"/>
      <c r="D107" s="335" t="s">
        <v>25</v>
      </c>
      <c r="E107" s="336"/>
    </row>
    <row r="108" spans="1:5" ht="15" customHeight="1">
      <c r="A108" s="330"/>
      <c r="B108" s="53" t="s">
        <v>4</v>
      </c>
      <c r="C108" s="54" t="s">
        <v>5</v>
      </c>
      <c r="D108" s="54" t="s">
        <v>4</v>
      </c>
      <c r="E108" s="55" t="s">
        <v>5</v>
      </c>
    </row>
    <row r="109" spans="1:5" ht="15.75">
      <c r="A109" s="2" t="s">
        <v>6</v>
      </c>
      <c r="B109" s="5">
        <v>3</v>
      </c>
      <c r="C109" s="6">
        <v>3.5294117647058823E-2</v>
      </c>
      <c r="D109" s="7">
        <v>82</v>
      </c>
      <c r="E109" s="8">
        <v>0.96470588235294119</v>
      </c>
    </row>
    <row r="110" spans="1:5">
      <c r="A110" s="3" t="s">
        <v>7</v>
      </c>
      <c r="B110" s="9">
        <v>1</v>
      </c>
      <c r="C110" s="10">
        <v>8.3333333333333343E-2</v>
      </c>
      <c r="D110" s="11">
        <v>11</v>
      </c>
      <c r="E110" s="12">
        <v>0.91666666666666674</v>
      </c>
    </row>
    <row r="111" spans="1:5" ht="15" customHeight="1">
      <c r="A111" s="4" t="s">
        <v>8</v>
      </c>
      <c r="B111" s="13">
        <v>4</v>
      </c>
      <c r="C111" s="14">
        <v>4.1237113402061848E-2</v>
      </c>
      <c r="D111" s="15">
        <v>93</v>
      </c>
      <c r="E111" s="16">
        <v>0.95876288659793818</v>
      </c>
    </row>
    <row r="114" spans="1:19" ht="18">
      <c r="A114" s="1"/>
    </row>
    <row r="116" spans="1:19" ht="18" customHeight="1">
      <c r="A116" s="327" t="s">
        <v>66</v>
      </c>
      <c r="B116" s="327"/>
      <c r="C116" s="327"/>
      <c r="D116" s="327"/>
      <c r="E116" s="327"/>
      <c r="F116" s="327"/>
      <c r="G116" s="327"/>
    </row>
    <row r="117" spans="1:19" ht="15" customHeight="1">
      <c r="A117" s="328"/>
      <c r="B117" s="331" t="s">
        <v>67</v>
      </c>
      <c r="C117" s="332"/>
      <c r="D117" s="332"/>
      <c r="E117" s="332"/>
      <c r="F117" s="332"/>
      <c r="G117" s="333"/>
    </row>
    <row r="118" spans="1:19" ht="24.75" customHeight="1">
      <c r="A118" s="329"/>
      <c r="B118" s="334" t="s">
        <v>68</v>
      </c>
      <c r="C118" s="335"/>
      <c r="D118" s="335" t="s">
        <v>69</v>
      </c>
      <c r="E118" s="335"/>
      <c r="F118" s="335" t="s">
        <v>31</v>
      </c>
      <c r="G118" s="336"/>
    </row>
    <row r="119" spans="1:19" ht="15" customHeight="1">
      <c r="A119" s="330"/>
      <c r="B119" s="53" t="s">
        <v>4</v>
      </c>
      <c r="C119" s="54" t="s">
        <v>5</v>
      </c>
      <c r="D119" s="54" t="s">
        <v>4</v>
      </c>
      <c r="E119" s="54" t="s">
        <v>5</v>
      </c>
      <c r="F119" s="54" t="s">
        <v>4</v>
      </c>
      <c r="G119" s="55" t="s">
        <v>5</v>
      </c>
    </row>
    <row r="120" spans="1:19" ht="15.75">
      <c r="A120" s="2" t="s">
        <v>6</v>
      </c>
      <c r="B120" s="5">
        <v>3</v>
      </c>
      <c r="C120" s="6">
        <v>0.25</v>
      </c>
      <c r="D120" s="7">
        <v>3</v>
      </c>
      <c r="E120" s="6">
        <v>0.25</v>
      </c>
      <c r="F120" s="7">
        <v>6</v>
      </c>
      <c r="G120" s="8">
        <v>0.5</v>
      </c>
    </row>
    <row r="121" spans="1:19">
      <c r="A121" s="3" t="s">
        <v>7</v>
      </c>
      <c r="B121" s="9">
        <v>1</v>
      </c>
      <c r="C121" s="10">
        <v>0.2</v>
      </c>
      <c r="D121" s="11">
        <v>3</v>
      </c>
      <c r="E121" s="10">
        <v>0.6</v>
      </c>
      <c r="F121" s="11">
        <v>1</v>
      </c>
      <c r="G121" s="12">
        <v>0.2</v>
      </c>
    </row>
    <row r="122" spans="1:19" ht="15" customHeight="1">
      <c r="A122" s="4" t="s">
        <v>8</v>
      </c>
      <c r="B122" s="13">
        <v>4</v>
      </c>
      <c r="C122" s="14">
        <v>0.23529411764705885</v>
      </c>
      <c r="D122" s="15">
        <v>6</v>
      </c>
      <c r="E122" s="14">
        <v>0.35294117647058826</v>
      </c>
      <c r="F122" s="15">
        <v>7</v>
      </c>
      <c r="G122" s="16">
        <v>0.41176470588235298</v>
      </c>
    </row>
    <row r="125" spans="1:19" ht="18">
      <c r="A125" s="1"/>
    </row>
    <row r="127" spans="1:19" ht="18" customHeight="1">
      <c r="A127" s="327" t="s">
        <v>70</v>
      </c>
      <c r="B127" s="327"/>
      <c r="C127" s="327"/>
      <c r="D127" s="327"/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</row>
    <row r="128" spans="1:19" ht="15" customHeight="1">
      <c r="A128" s="328"/>
      <c r="B128" s="331" t="s">
        <v>71</v>
      </c>
      <c r="C128" s="332"/>
      <c r="D128" s="332"/>
      <c r="E128" s="332"/>
      <c r="F128" s="332" t="s">
        <v>72</v>
      </c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3"/>
    </row>
    <row r="129" spans="1:19" ht="27.95" customHeight="1">
      <c r="A129" s="329"/>
      <c r="B129" s="334" t="s">
        <v>73</v>
      </c>
      <c r="C129" s="335"/>
      <c r="D129" s="335" t="s">
        <v>74</v>
      </c>
      <c r="E129" s="335"/>
      <c r="F129" s="335" t="s">
        <v>75</v>
      </c>
      <c r="G129" s="335"/>
      <c r="H129" s="335" t="s">
        <v>76</v>
      </c>
      <c r="I129" s="335"/>
      <c r="J129" s="335" t="s">
        <v>77</v>
      </c>
      <c r="K129" s="335"/>
      <c r="L129" s="335" t="s">
        <v>78</v>
      </c>
      <c r="M129" s="335"/>
      <c r="N129" s="335" t="s">
        <v>79</v>
      </c>
      <c r="O129" s="335"/>
      <c r="P129" s="335" t="s">
        <v>80</v>
      </c>
      <c r="Q129" s="335"/>
      <c r="R129" s="335" t="s">
        <v>81</v>
      </c>
      <c r="S129" s="336"/>
    </row>
    <row r="130" spans="1:19" ht="15" customHeight="1">
      <c r="A130" s="330"/>
      <c r="B130" s="53" t="s">
        <v>4</v>
      </c>
      <c r="C130" s="54" t="s">
        <v>5</v>
      </c>
      <c r="D130" s="54" t="s">
        <v>4</v>
      </c>
      <c r="E130" s="54" t="s">
        <v>5</v>
      </c>
      <c r="F130" s="54" t="s">
        <v>4</v>
      </c>
      <c r="G130" s="54" t="s">
        <v>5</v>
      </c>
      <c r="H130" s="54" t="s">
        <v>4</v>
      </c>
      <c r="I130" s="54" t="s">
        <v>5</v>
      </c>
      <c r="J130" s="54" t="s">
        <v>4</v>
      </c>
      <c r="K130" s="54" t="s">
        <v>5</v>
      </c>
      <c r="L130" s="54" t="s">
        <v>4</v>
      </c>
      <c r="M130" s="54" t="s">
        <v>5</v>
      </c>
      <c r="N130" s="54" t="s">
        <v>4</v>
      </c>
      <c r="O130" s="54" t="s">
        <v>5</v>
      </c>
      <c r="P130" s="54" t="s">
        <v>4</v>
      </c>
      <c r="Q130" s="54" t="s">
        <v>5</v>
      </c>
      <c r="R130" s="54" t="s">
        <v>4</v>
      </c>
      <c r="S130" s="55" t="s">
        <v>5</v>
      </c>
    </row>
    <row r="131" spans="1:19" ht="15.75">
      <c r="A131" s="2" t="s">
        <v>6</v>
      </c>
      <c r="B131" s="5">
        <v>10</v>
      </c>
      <c r="C131" s="6">
        <v>0.10309278350515465</v>
      </c>
      <c r="D131" s="7">
        <v>87</v>
      </c>
      <c r="E131" s="6">
        <v>0.89690721649484528</v>
      </c>
      <c r="F131" s="7">
        <v>72</v>
      </c>
      <c r="G131" s="6">
        <v>0.74226804123711343</v>
      </c>
      <c r="H131" s="7">
        <v>4</v>
      </c>
      <c r="I131" s="6">
        <v>4.1237113402061848E-2</v>
      </c>
      <c r="J131" s="7">
        <v>1</v>
      </c>
      <c r="K131" s="6">
        <v>1.0309278350515462E-2</v>
      </c>
      <c r="L131" s="7">
        <v>0</v>
      </c>
      <c r="M131" s="6">
        <v>0</v>
      </c>
      <c r="N131" s="7">
        <v>11</v>
      </c>
      <c r="O131" s="6">
        <v>0.1134020618556701</v>
      </c>
      <c r="P131" s="7">
        <v>9</v>
      </c>
      <c r="Q131" s="6">
        <v>9.2783505154639179E-2</v>
      </c>
      <c r="R131" s="7">
        <v>0</v>
      </c>
      <c r="S131" s="8">
        <v>0</v>
      </c>
    </row>
    <row r="132" spans="1:19">
      <c r="A132" s="3" t="s">
        <v>7</v>
      </c>
      <c r="B132" s="9">
        <v>2</v>
      </c>
      <c r="C132" s="10">
        <v>0.16666666666666669</v>
      </c>
      <c r="D132" s="11">
        <v>10</v>
      </c>
      <c r="E132" s="10">
        <v>0.83333333333333326</v>
      </c>
      <c r="F132" s="11">
        <v>9</v>
      </c>
      <c r="G132" s="10">
        <v>0.75</v>
      </c>
      <c r="H132" s="11">
        <v>0</v>
      </c>
      <c r="I132" s="10">
        <v>0</v>
      </c>
      <c r="J132" s="11">
        <v>1</v>
      </c>
      <c r="K132" s="10">
        <v>8.3333333333333343E-2</v>
      </c>
      <c r="L132" s="11">
        <v>0</v>
      </c>
      <c r="M132" s="10">
        <v>0</v>
      </c>
      <c r="N132" s="11">
        <v>1</v>
      </c>
      <c r="O132" s="10">
        <v>8.3333333333333343E-2</v>
      </c>
      <c r="P132" s="11">
        <v>1</v>
      </c>
      <c r="Q132" s="10">
        <v>8.3333333333333343E-2</v>
      </c>
      <c r="R132" s="11">
        <v>0</v>
      </c>
      <c r="S132" s="12">
        <v>0</v>
      </c>
    </row>
    <row r="133" spans="1:19" ht="15" customHeight="1">
      <c r="A133" s="4" t="s">
        <v>8</v>
      </c>
      <c r="B133" s="13">
        <v>12</v>
      </c>
      <c r="C133" s="14">
        <v>0.11009174311926605</v>
      </c>
      <c r="D133" s="15">
        <v>97</v>
      </c>
      <c r="E133" s="14">
        <v>0.88990825688073405</v>
      </c>
      <c r="F133" s="15">
        <v>81</v>
      </c>
      <c r="G133" s="14">
        <v>0.74311926605504586</v>
      </c>
      <c r="H133" s="15">
        <v>4</v>
      </c>
      <c r="I133" s="14">
        <v>3.669724770642202E-2</v>
      </c>
      <c r="J133" s="15">
        <v>2</v>
      </c>
      <c r="K133" s="14">
        <v>1.834862385321101E-2</v>
      </c>
      <c r="L133" s="15">
        <v>0</v>
      </c>
      <c r="M133" s="14">
        <v>0</v>
      </c>
      <c r="N133" s="15">
        <v>12</v>
      </c>
      <c r="O133" s="14">
        <v>0.11009174311926605</v>
      </c>
      <c r="P133" s="15">
        <v>10</v>
      </c>
      <c r="Q133" s="14">
        <v>9.1743119266055051E-2</v>
      </c>
      <c r="R133" s="15">
        <v>0</v>
      </c>
      <c r="S133" s="16">
        <v>0</v>
      </c>
    </row>
    <row r="136" spans="1:19" ht="18">
      <c r="A136" s="1"/>
    </row>
    <row r="138" spans="1:19" ht="18" customHeight="1">
      <c r="A138" s="327" t="s">
        <v>82</v>
      </c>
      <c r="B138" s="327"/>
      <c r="C138" s="327"/>
      <c r="D138" s="327"/>
      <c r="E138" s="327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</row>
    <row r="139" spans="1:19" ht="15" customHeight="1">
      <c r="A139" s="328"/>
      <c r="B139" s="331" t="s">
        <v>83</v>
      </c>
      <c r="C139" s="332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3"/>
    </row>
    <row r="140" spans="1:19" ht="30" customHeight="1">
      <c r="A140" s="329"/>
      <c r="B140" s="334" t="s">
        <v>84</v>
      </c>
      <c r="C140" s="335"/>
      <c r="D140" s="335" t="s">
        <v>85</v>
      </c>
      <c r="E140" s="335"/>
      <c r="F140" s="335" t="s">
        <v>86</v>
      </c>
      <c r="G140" s="335"/>
      <c r="H140" s="335" t="s">
        <v>87</v>
      </c>
      <c r="I140" s="335"/>
      <c r="J140" s="335" t="s">
        <v>88</v>
      </c>
      <c r="K140" s="335"/>
      <c r="L140" s="335" t="s">
        <v>89</v>
      </c>
      <c r="M140" s="335"/>
      <c r="N140" s="335" t="s">
        <v>90</v>
      </c>
      <c r="O140" s="335"/>
      <c r="P140" s="335" t="s">
        <v>91</v>
      </c>
      <c r="Q140" s="336"/>
    </row>
    <row r="141" spans="1:19" ht="15" customHeight="1">
      <c r="A141" s="330"/>
      <c r="B141" s="53" t="s">
        <v>4</v>
      </c>
      <c r="C141" s="54" t="s">
        <v>5</v>
      </c>
      <c r="D141" s="54" t="s">
        <v>4</v>
      </c>
      <c r="E141" s="54" t="s">
        <v>5</v>
      </c>
      <c r="F141" s="54" t="s">
        <v>4</v>
      </c>
      <c r="G141" s="54" t="s">
        <v>5</v>
      </c>
      <c r="H141" s="54" t="s">
        <v>4</v>
      </c>
      <c r="I141" s="54" t="s">
        <v>5</v>
      </c>
      <c r="J141" s="54" t="s">
        <v>4</v>
      </c>
      <c r="K141" s="54" t="s">
        <v>5</v>
      </c>
      <c r="L141" s="54" t="s">
        <v>4</v>
      </c>
      <c r="M141" s="54" t="s">
        <v>5</v>
      </c>
      <c r="N141" s="54" t="s">
        <v>4</v>
      </c>
      <c r="O141" s="54" t="s">
        <v>5</v>
      </c>
      <c r="P141" s="54" t="s">
        <v>4</v>
      </c>
      <c r="Q141" s="55" t="s">
        <v>5</v>
      </c>
    </row>
    <row r="142" spans="1:19" ht="15.75">
      <c r="A142" s="2" t="s">
        <v>6</v>
      </c>
      <c r="B142" s="5">
        <v>2</v>
      </c>
      <c r="C142" s="6">
        <v>2.1052631578947368E-2</v>
      </c>
      <c r="D142" s="7">
        <v>0</v>
      </c>
      <c r="E142" s="6">
        <v>0</v>
      </c>
      <c r="F142" s="7">
        <v>7</v>
      </c>
      <c r="G142" s="6">
        <v>7.3684210526315783E-2</v>
      </c>
      <c r="H142" s="7">
        <v>5</v>
      </c>
      <c r="I142" s="6">
        <v>5.2631578947368425E-2</v>
      </c>
      <c r="J142" s="7">
        <v>12</v>
      </c>
      <c r="K142" s="6">
        <v>0.12631578947368421</v>
      </c>
      <c r="L142" s="7">
        <v>28</v>
      </c>
      <c r="M142" s="6">
        <v>0.29473684210526313</v>
      </c>
      <c r="N142" s="7">
        <v>25</v>
      </c>
      <c r="O142" s="6">
        <v>0.26315789473684209</v>
      </c>
      <c r="P142" s="7">
        <v>16</v>
      </c>
      <c r="Q142" s="8">
        <v>0.16842105263157894</v>
      </c>
    </row>
    <row r="143" spans="1:19">
      <c r="A143" s="3" t="s">
        <v>7</v>
      </c>
      <c r="B143" s="9">
        <v>0</v>
      </c>
      <c r="C143" s="10">
        <v>0</v>
      </c>
      <c r="D143" s="11">
        <v>1</v>
      </c>
      <c r="E143" s="10">
        <v>9.0909090909090912E-2</v>
      </c>
      <c r="F143" s="11">
        <v>0</v>
      </c>
      <c r="G143" s="10">
        <v>0</v>
      </c>
      <c r="H143" s="11">
        <v>0</v>
      </c>
      <c r="I143" s="10">
        <v>0</v>
      </c>
      <c r="J143" s="11">
        <v>1</v>
      </c>
      <c r="K143" s="10">
        <v>9.0909090909090912E-2</v>
      </c>
      <c r="L143" s="11">
        <v>1</v>
      </c>
      <c r="M143" s="10">
        <v>9.0909090909090912E-2</v>
      </c>
      <c r="N143" s="11">
        <v>5</v>
      </c>
      <c r="O143" s="10">
        <v>0.45454545454545453</v>
      </c>
      <c r="P143" s="11">
        <v>3</v>
      </c>
      <c r="Q143" s="12">
        <v>0.27272727272727271</v>
      </c>
    </row>
    <row r="144" spans="1:19" ht="15" customHeight="1">
      <c r="A144" s="4" t="s">
        <v>8</v>
      </c>
      <c r="B144" s="13">
        <v>2</v>
      </c>
      <c r="C144" s="14">
        <v>1.8867924528301886E-2</v>
      </c>
      <c r="D144" s="15">
        <v>1</v>
      </c>
      <c r="E144" s="17">
        <v>9.433962264150943E-3</v>
      </c>
      <c r="F144" s="15">
        <v>7</v>
      </c>
      <c r="G144" s="14">
        <v>6.6037735849056603E-2</v>
      </c>
      <c r="H144" s="15">
        <v>5</v>
      </c>
      <c r="I144" s="14">
        <v>4.716981132075472E-2</v>
      </c>
      <c r="J144" s="15">
        <v>13</v>
      </c>
      <c r="K144" s="14">
        <v>0.12264150943396226</v>
      </c>
      <c r="L144" s="15">
        <v>29</v>
      </c>
      <c r="M144" s="14">
        <v>0.27358490566037735</v>
      </c>
      <c r="N144" s="15">
        <v>30</v>
      </c>
      <c r="O144" s="14">
        <v>0.28301886792452829</v>
      </c>
      <c r="P144" s="15">
        <v>19</v>
      </c>
      <c r="Q144" s="16">
        <v>0.17924528301886791</v>
      </c>
    </row>
    <row r="147" spans="1:37" ht="18">
      <c r="A147" s="1"/>
    </row>
    <row r="149" spans="1:37" ht="18" customHeight="1">
      <c r="A149" s="327" t="s">
        <v>92</v>
      </c>
      <c r="B149" s="327"/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</row>
    <row r="150" spans="1:37" ht="15" customHeight="1">
      <c r="A150" s="328"/>
      <c r="B150" s="331" t="s">
        <v>93</v>
      </c>
      <c r="C150" s="332"/>
      <c r="D150" s="332"/>
      <c r="E150" s="332"/>
      <c r="F150" s="332"/>
      <c r="G150" s="332"/>
      <c r="H150" s="332"/>
      <c r="I150" s="332"/>
      <c r="J150" s="332"/>
      <c r="K150" s="332"/>
      <c r="L150" s="332"/>
      <c r="M150" s="333"/>
    </row>
    <row r="151" spans="1:37" ht="15" customHeight="1">
      <c r="A151" s="329"/>
      <c r="B151" s="334" t="s">
        <v>94</v>
      </c>
      <c r="C151" s="335"/>
      <c r="D151" s="335" t="s">
        <v>95</v>
      </c>
      <c r="E151" s="335"/>
      <c r="F151" s="335" t="s">
        <v>96</v>
      </c>
      <c r="G151" s="335"/>
      <c r="H151" s="335" t="s">
        <v>97</v>
      </c>
      <c r="I151" s="335"/>
      <c r="J151" s="335" t="s">
        <v>98</v>
      </c>
      <c r="K151" s="335"/>
      <c r="L151" s="335" t="s">
        <v>99</v>
      </c>
      <c r="M151" s="336"/>
    </row>
    <row r="152" spans="1:37" ht="15" customHeight="1">
      <c r="A152" s="330"/>
      <c r="B152" s="53" t="s">
        <v>4</v>
      </c>
      <c r="C152" s="54" t="s">
        <v>5</v>
      </c>
      <c r="D152" s="54" t="s">
        <v>4</v>
      </c>
      <c r="E152" s="54" t="s">
        <v>5</v>
      </c>
      <c r="F152" s="54" t="s">
        <v>4</v>
      </c>
      <c r="G152" s="54" t="s">
        <v>5</v>
      </c>
      <c r="H152" s="54" t="s">
        <v>4</v>
      </c>
      <c r="I152" s="54" t="s">
        <v>5</v>
      </c>
      <c r="J152" s="54" t="s">
        <v>4</v>
      </c>
      <c r="K152" s="54" t="s">
        <v>5</v>
      </c>
      <c r="L152" s="54" t="s">
        <v>4</v>
      </c>
      <c r="M152" s="55" t="s">
        <v>5</v>
      </c>
    </row>
    <row r="153" spans="1:37" ht="15.75">
      <c r="A153" s="2" t="s">
        <v>6</v>
      </c>
      <c r="B153" s="5">
        <v>11</v>
      </c>
      <c r="C153" s="6">
        <v>0.13095238095238096</v>
      </c>
      <c r="D153" s="7">
        <v>13</v>
      </c>
      <c r="E153" s="6">
        <v>0.15476190476190477</v>
      </c>
      <c r="F153" s="7">
        <v>9</v>
      </c>
      <c r="G153" s="6">
        <v>0.10714285714285714</v>
      </c>
      <c r="H153" s="7">
        <v>9</v>
      </c>
      <c r="I153" s="6">
        <v>0.10714285714285714</v>
      </c>
      <c r="J153" s="7">
        <v>5</v>
      </c>
      <c r="K153" s="6">
        <v>5.9523809523809527E-2</v>
      </c>
      <c r="L153" s="7">
        <v>37</v>
      </c>
      <c r="M153" s="8">
        <v>0.44047619047619052</v>
      </c>
    </row>
    <row r="154" spans="1:37">
      <c r="A154" s="3" t="s">
        <v>7</v>
      </c>
      <c r="B154" s="9">
        <v>1</v>
      </c>
      <c r="C154" s="10">
        <v>8.3333333333333343E-2</v>
      </c>
      <c r="D154" s="11">
        <v>3</v>
      </c>
      <c r="E154" s="10">
        <v>0.25</v>
      </c>
      <c r="F154" s="11">
        <v>0</v>
      </c>
      <c r="G154" s="10">
        <v>0</v>
      </c>
      <c r="H154" s="11">
        <v>3</v>
      </c>
      <c r="I154" s="10">
        <v>0.25</v>
      </c>
      <c r="J154" s="11">
        <v>0</v>
      </c>
      <c r="K154" s="10">
        <v>0</v>
      </c>
      <c r="L154" s="11">
        <v>5</v>
      </c>
      <c r="M154" s="12">
        <v>0.41666666666666663</v>
      </c>
    </row>
    <row r="155" spans="1:37" ht="15" customHeight="1">
      <c r="A155" s="4" t="s">
        <v>8</v>
      </c>
      <c r="B155" s="13">
        <v>12</v>
      </c>
      <c r="C155" s="14">
        <v>0.125</v>
      </c>
      <c r="D155" s="15">
        <v>16</v>
      </c>
      <c r="E155" s="14">
        <v>0.16666666666666669</v>
      </c>
      <c r="F155" s="15">
        <v>9</v>
      </c>
      <c r="G155" s="14">
        <v>9.375E-2</v>
      </c>
      <c r="H155" s="15">
        <v>12</v>
      </c>
      <c r="I155" s="14">
        <v>0.125</v>
      </c>
      <c r="J155" s="15">
        <v>5</v>
      </c>
      <c r="K155" s="14">
        <v>5.2083333333333329E-2</v>
      </c>
      <c r="L155" s="15">
        <v>42</v>
      </c>
      <c r="M155" s="16">
        <v>0.4375</v>
      </c>
    </row>
    <row r="158" spans="1:37" ht="18">
      <c r="A158" s="1"/>
    </row>
    <row r="160" spans="1:37" ht="18" customHeight="1">
      <c r="A160" s="327" t="s">
        <v>100</v>
      </c>
      <c r="B160" s="327"/>
      <c r="C160" s="327"/>
      <c r="D160" s="327"/>
      <c r="E160" s="327"/>
      <c r="F160" s="327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  <c r="X160" s="327"/>
      <c r="Y160" s="327"/>
      <c r="Z160" s="327"/>
      <c r="AA160" s="327"/>
      <c r="AB160" s="327"/>
      <c r="AC160" s="327"/>
      <c r="AD160" s="327"/>
      <c r="AE160" s="327"/>
      <c r="AF160" s="327"/>
      <c r="AG160" s="327"/>
      <c r="AH160" s="327"/>
      <c r="AI160" s="327"/>
      <c r="AJ160" s="327"/>
      <c r="AK160" s="327"/>
    </row>
    <row r="161" spans="1:57" ht="27.95" customHeight="1">
      <c r="A161" s="328"/>
      <c r="B161" s="331" t="s">
        <v>101</v>
      </c>
      <c r="C161" s="332"/>
      <c r="D161" s="332"/>
      <c r="E161" s="332"/>
      <c r="F161" s="332" t="s">
        <v>102</v>
      </c>
      <c r="G161" s="332"/>
      <c r="H161" s="332"/>
      <c r="I161" s="332"/>
      <c r="J161" s="332" t="s">
        <v>103</v>
      </c>
      <c r="K161" s="332"/>
      <c r="L161" s="332"/>
      <c r="M161" s="332"/>
      <c r="N161" s="332" t="s">
        <v>104</v>
      </c>
      <c r="O161" s="332"/>
      <c r="P161" s="332"/>
      <c r="Q161" s="332"/>
      <c r="R161" s="332" t="s">
        <v>105</v>
      </c>
      <c r="S161" s="332"/>
      <c r="T161" s="332"/>
      <c r="U161" s="332"/>
      <c r="V161" s="332" t="s">
        <v>106</v>
      </c>
      <c r="W161" s="332"/>
      <c r="X161" s="332"/>
      <c r="Y161" s="332"/>
      <c r="Z161" s="332" t="s">
        <v>107</v>
      </c>
      <c r="AA161" s="332"/>
      <c r="AB161" s="332"/>
      <c r="AC161" s="332"/>
      <c r="AD161" s="332" t="s">
        <v>108</v>
      </c>
      <c r="AE161" s="332"/>
      <c r="AF161" s="332"/>
      <c r="AG161" s="332"/>
      <c r="AH161" s="332" t="s">
        <v>109</v>
      </c>
      <c r="AI161" s="332"/>
      <c r="AJ161" s="332"/>
      <c r="AK161" s="333"/>
    </row>
    <row r="162" spans="1:57" ht="15" customHeight="1">
      <c r="A162" s="329"/>
      <c r="B162" s="334" t="s">
        <v>110</v>
      </c>
      <c r="C162" s="335"/>
      <c r="D162" s="335" t="s">
        <v>111</v>
      </c>
      <c r="E162" s="335"/>
      <c r="F162" s="335" t="s">
        <v>24</v>
      </c>
      <c r="G162" s="335"/>
      <c r="H162" s="335" t="s">
        <v>25</v>
      </c>
      <c r="I162" s="335"/>
      <c r="J162" s="335" t="s">
        <v>24</v>
      </c>
      <c r="K162" s="335"/>
      <c r="L162" s="335" t="s">
        <v>25</v>
      </c>
      <c r="M162" s="335"/>
      <c r="N162" s="335" t="s">
        <v>110</v>
      </c>
      <c r="O162" s="335"/>
      <c r="P162" s="335" t="s">
        <v>111</v>
      </c>
      <c r="Q162" s="335"/>
      <c r="R162" s="335" t="s">
        <v>110</v>
      </c>
      <c r="S162" s="335"/>
      <c r="T162" s="335" t="s">
        <v>111</v>
      </c>
      <c r="U162" s="335"/>
      <c r="V162" s="335" t="s">
        <v>110</v>
      </c>
      <c r="W162" s="335"/>
      <c r="X162" s="335" t="s">
        <v>111</v>
      </c>
      <c r="Y162" s="335"/>
      <c r="Z162" s="335" t="s">
        <v>110</v>
      </c>
      <c r="AA162" s="335"/>
      <c r="AB162" s="335" t="s">
        <v>111</v>
      </c>
      <c r="AC162" s="335"/>
      <c r="AD162" s="335" t="s">
        <v>110</v>
      </c>
      <c r="AE162" s="335"/>
      <c r="AF162" s="335" t="s">
        <v>111</v>
      </c>
      <c r="AG162" s="335"/>
      <c r="AH162" s="335" t="s">
        <v>110</v>
      </c>
      <c r="AI162" s="335"/>
      <c r="AJ162" s="335" t="s">
        <v>111</v>
      </c>
      <c r="AK162" s="336"/>
    </row>
    <row r="163" spans="1:57" ht="15" customHeight="1">
      <c r="A163" s="330"/>
      <c r="B163" s="53" t="s">
        <v>4</v>
      </c>
      <c r="C163" s="54" t="s">
        <v>5</v>
      </c>
      <c r="D163" s="54" t="s">
        <v>4</v>
      </c>
      <c r="E163" s="54" t="s">
        <v>5</v>
      </c>
      <c r="F163" s="54" t="s">
        <v>4</v>
      </c>
      <c r="G163" s="54" t="s">
        <v>5</v>
      </c>
      <c r="H163" s="54" t="s">
        <v>4</v>
      </c>
      <c r="I163" s="54" t="s">
        <v>5</v>
      </c>
      <c r="J163" s="54" t="s">
        <v>4</v>
      </c>
      <c r="K163" s="54" t="s">
        <v>5</v>
      </c>
      <c r="L163" s="54" t="s">
        <v>4</v>
      </c>
      <c r="M163" s="54" t="s">
        <v>5</v>
      </c>
      <c r="N163" s="54" t="s">
        <v>4</v>
      </c>
      <c r="O163" s="54" t="s">
        <v>5</v>
      </c>
      <c r="P163" s="54" t="s">
        <v>4</v>
      </c>
      <c r="Q163" s="54" t="s">
        <v>5</v>
      </c>
      <c r="R163" s="54" t="s">
        <v>4</v>
      </c>
      <c r="S163" s="54" t="s">
        <v>5</v>
      </c>
      <c r="T163" s="54" t="s">
        <v>4</v>
      </c>
      <c r="U163" s="54" t="s">
        <v>5</v>
      </c>
      <c r="V163" s="54" t="s">
        <v>4</v>
      </c>
      <c r="W163" s="54" t="s">
        <v>5</v>
      </c>
      <c r="X163" s="54" t="s">
        <v>4</v>
      </c>
      <c r="Y163" s="54" t="s">
        <v>5</v>
      </c>
      <c r="Z163" s="54" t="s">
        <v>4</v>
      </c>
      <c r="AA163" s="54" t="s">
        <v>5</v>
      </c>
      <c r="AB163" s="54" t="s">
        <v>4</v>
      </c>
      <c r="AC163" s="54" t="s">
        <v>5</v>
      </c>
      <c r="AD163" s="54" t="s">
        <v>4</v>
      </c>
      <c r="AE163" s="54" t="s">
        <v>5</v>
      </c>
      <c r="AF163" s="54" t="s">
        <v>4</v>
      </c>
      <c r="AG163" s="54" t="s">
        <v>5</v>
      </c>
      <c r="AH163" s="54" t="s">
        <v>4</v>
      </c>
      <c r="AI163" s="54" t="s">
        <v>5</v>
      </c>
      <c r="AJ163" s="54" t="s">
        <v>4</v>
      </c>
      <c r="AK163" s="55" t="s">
        <v>5</v>
      </c>
    </row>
    <row r="164" spans="1:57" ht="15.75">
      <c r="A164" s="2" t="s">
        <v>6</v>
      </c>
      <c r="B164" s="5">
        <v>58</v>
      </c>
      <c r="C164" s="6">
        <v>0.59793814432989689</v>
      </c>
      <c r="D164" s="7">
        <v>39</v>
      </c>
      <c r="E164" s="6">
        <v>0.40206185567010311</v>
      </c>
      <c r="F164" s="7">
        <v>84</v>
      </c>
      <c r="G164" s="6">
        <v>0.865979381443299</v>
      </c>
      <c r="H164" s="7">
        <v>13</v>
      </c>
      <c r="I164" s="6">
        <v>0.13402061855670103</v>
      </c>
      <c r="J164" s="7">
        <v>90</v>
      </c>
      <c r="K164" s="6">
        <v>0.92783505154639168</v>
      </c>
      <c r="L164" s="7">
        <v>7</v>
      </c>
      <c r="M164" s="6">
        <v>7.2164948453608255E-2</v>
      </c>
      <c r="N164" s="7">
        <v>71</v>
      </c>
      <c r="O164" s="6">
        <v>0.73195876288659789</v>
      </c>
      <c r="P164" s="7">
        <v>26</v>
      </c>
      <c r="Q164" s="6">
        <v>0.26804123711340205</v>
      </c>
      <c r="R164" s="7">
        <v>97</v>
      </c>
      <c r="S164" s="6">
        <v>1</v>
      </c>
      <c r="T164" s="7">
        <v>0</v>
      </c>
      <c r="U164" s="6">
        <v>0</v>
      </c>
      <c r="V164" s="7">
        <v>97</v>
      </c>
      <c r="W164" s="6">
        <v>1</v>
      </c>
      <c r="X164" s="7">
        <v>0</v>
      </c>
      <c r="Y164" s="6">
        <v>0</v>
      </c>
      <c r="Z164" s="7">
        <v>30</v>
      </c>
      <c r="AA164" s="6">
        <v>0.30927835051546393</v>
      </c>
      <c r="AB164" s="7">
        <v>67</v>
      </c>
      <c r="AC164" s="6">
        <v>0.69072164948453607</v>
      </c>
      <c r="AD164" s="7">
        <v>1</v>
      </c>
      <c r="AE164" s="6">
        <v>1</v>
      </c>
      <c r="AF164" s="7">
        <v>0</v>
      </c>
      <c r="AG164" s="6">
        <v>0</v>
      </c>
      <c r="AH164" s="7">
        <v>0</v>
      </c>
      <c r="AI164" s="6">
        <v>0</v>
      </c>
      <c r="AJ164" s="7">
        <v>1</v>
      </c>
      <c r="AK164" s="8">
        <v>1</v>
      </c>
    </row>
    <row r="165" spans="1:57">
      <c r="A165" s="3" t="s">
        <v>7</v>
      </c>
      <c r="B165" s="9">
        <v>10</v>
      </c>
      <c r="C165" s="10">
        <v>0.83333333333333326</v>
      </c>
      <c r="D165" s="11">
        <v>2</v>
      </c>
      <c r="E165" s="10">
        <v>0.16666666666666669</v>
      </c>
      <c r="F165" s="11">
        <v>11</v>
      </c>
      <c r="G165" s="10">
        <v>0.91666666666666674</v>
      </c>
      <c r="H165" s="11">
        <v>1</v>
      </c>
      <c r="I165" s="10">
        <v>8.3333333333333343E-2</v>
      </c>
      <c r="J165" s="11">
        <v>10</v>
      </c>
      <c r="K165" s="10">
        <v>0.83333333333333326</v>
      </c>
      <c r="L165" s="11">
        <v>2</v>
      </c>
      <c r="M165" s="10">
        <v>0.16666666666666669</v>
      </c>
      <c r="N165" s="11">
        <v>4</v>
      </c>
      <c r="O165" s="10">
        <v>0.33333333333333337</v>
      </c>
      <c r="P165" s="11">
        <v>8</v>
      </c>
      <c r="Q165" s="10">
        <v>0.66666666666666674</v>
      </c>
      <c r="R165" s="11">
        <v>12</v>
      </c>
      <c r="S165" s="10">
        <v>1</v>
      </c>
      <c r="T165" s="11">
        <v>0</v>
      </c>
      <c r="U165" s="10">
        <v>0</v>
      </c>
      <c r="V165" s="11">
        <v>12</v>
      </c>
      <c r="W165" s="10">
        <v>1</v>
      </c>
      <c r="X165" s="11">
        <v>0</v>
      </c>
      <c r="Y165" s="10">
        <v>0</v>
      </c>
      <c r="Z165" s="11">
        <v>5</v>
      </c>
      <c r="AA165" s="10">
        <v>0.41666666666666663</v>
      </c>
      <c r="AB165" s="11">
        <v>7</v>
      </c>
      <c r="AC165" s="10">
        <v>0.58333333333333337</v>
      </c>
      <c r="AD165" s="11">
        <v>0</v>
      </c>
      <c r="AE165" s="10">
        <v>0</v>
      </c>
      <c r="AF165" s="11">
        <v>0</v>
      </c>
      <c r="AG165" s="10">
        <v>0</v>
      </c>
      <c r="AH165" s="11">
        <v>0</v>
      </c>
      <c r="AI165" s="10">
        <v>0</v>
      </c>
      <c r="AJ165" s="11">
        <v>0</v>
      </c>
      <c r="AK165" s="12">
        <v>0</v>
      </c>
    </row>
    <row r="166" spans="1:57" ht="15" customHeight="1">
      <c r="A166" s="4" t="s">
        <v>8</v>
      </c>
      <c r="B166" s="13">
        <v>68</v>
      </c>
      <c r="C166" s="14">
        <v>0.62385321100917435</v>
      </c>
      <c r="D166" s="15">
        <v>41</v>
      </c>
      <c r="E166" s="14">
        <v>0.37614678899082571</v>
      </c>
      <c r="F166" s="15">
        <v>95</v>
      </c>
      <c r="G166" s="14">
        <v>0.87155963302752293</v>
      </c>
      <c r="H166" s="15">
        <v>14</v>
      </c>
      <c r="I166" s="14">
        <v>0.12844036697247707</v>
      </c>
      <c r="J166" s="15">
        <v>100</v>
      </c>
      <c r="K166" s="14">
        <v>0.91743119266055051</v>
      </c>
      <c r="L166" s="15">
        <v>9</v>
      </c>
      <c r="M166" s="14">
        <v>8.2568807339449532E-2</v>
      </c>
      <c r="N166" s="15">
        <v>75</v>
      </c>
      <c r="O166" s="14">
        <v>0.68807339449541294</v>
      </c>
      <c r="P166" s="15">
        <v>34</v>
      </c>
      <c r="Q166" s="14">
        <v>0.31192660550458717</v>
      </c>
      <c r="R166" s="15">
        <v>109</v>
      </c>
      <c r="S166" s="14">
        <v>1</v>
      </c>
      <c r="T166" s="15">
        <v>0</v>
      </c>
      <c r="U166" s="14">
        <v>0</v>
      </c>
      <c r="V166" s="15">
        <v>109</v>
      </c>
      <c r="W166" s="14">
        <v>1</v>
      </c>
      <c r="X166" s="15">
        <v>0</v>
      </c>
      <c r="Y166" s="14">
        <v>0</v>
      </c>
      <c r="Z166" s="15">
        <v>35</v>
      </c>
      <c r="AA166" s="14">
        <v>0.32110091743119262</v>
      </c>
      <c r="AB166" s="15">
        <v>74</v>
      </c>
      <c r="AC166" s="14">
        <v>0.67889908256880727</v>
      </c>
      <c r="AD166" s="15">
        <v>1</v>
      </c>
      <c r="AE166" s="14">
        <v>1</v>
      </c>
      <c r="AF166" s="15">
        <v>0</v>
      </c>
      <c r="AG166" s="14">
        <v>0</v>
      </c>
      <c r="AH166" s="15">
        <v>0</v>
      </c>
      <c r="AI166" s="14">
        <v>0</v>
      </c>
      <c r="AJ166" s="15">
        <v>1</v>
      </c>
      <c r="AK166" s="16">
        <v>1</v>
      </c>
    </row>
    <row r="169" spans="1:57" ht="18">
      <c r="A169" s="1"/>
    </row>
    <row r="171" spans="1:57" ht="18" customHeight="1">
      <c r="A171" s="327" t="s">
        <v>112</v>
      </c>
      <c r="B171" s="327"/>
      <c r="C171" s="327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7"/>
      <c r="W171" s="327"/>
      <c r="X171" s="327"/>
      <c r="Y171" s="327"/>
      <c r="Z171" s="327"/>
      <c r="AA171" s="327"/>
      <c r="AB171" s="327"/>
      <c r="AC171" s="327"/>
      <c r="AD171" s="327"/>
      <c r="AE171" s="327"/>
      <c r="AF171" s="327"/>
      <c r="AG171" s="327"/>
      <c r="AH171" s="327"/>
      <c r="AI171" s="327"/>
      <c r="AJ171" s="327"/>
      <c r="AK171" s="327"/>
      <c r="AL171" s="327"/>
      <c r="AM171" s="327"/>
      <c r="AN171" s="327"/>
      <c r="AO171" s="327"/>
      <c r="AP171" s="327"/>
      <c r="AQ171" s="327"/>
      <c r="AR171" s="327"/>
      <c r="AS171" s="327"/>
      <c r="AT171" s="327"/>
      <c r="AU171" s="327"/>
      <c r="AV171" s="327"/>
      <c r="AW171" s="327"/>
      <c r="AX171" s="327"/>
      <c r="AY171" s="327"/>
      <c r="AZ171" s="327"/>
      <c r="BA171" s="327"/>
      <c r="BB171" s="327"/>
      <c r="BC171" s="327"/>
      <c r="BD171" s="327"/>
      <c r="BE171" s="327"/>
    </row>
    <row r="172" spans="1:57" ht="15" customHeight="1">
      <c r="A172" s="328"/>
      <c r="B172" s="331" t="s">
        <v>113</v>
      </c>
      <c r="C172" s="332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/>
      <c r="AD172" s="332"/>
      <c r="AE172" s="332"/>
      <c r="AF172" s="332"/>
      <c r="AG172" s="332"/>
      <c r="AH172" s="332"/>
      <c r="AI172" s="332"/>
      <c r="AJ172" s="332"/>
      <c r="AK172" s="332"/>
      <c r="AL172" s="332"/>
      <c r="AM172" s="332"/>
      <c r="AN172" s="332"/>
      <c r="AO172" s="332"/>
      <c r="AP172" s="332"/>
      <c r="AQ172" s="332"/>
      <c r="AR172" s="332"/>
      <c r="AS172" s="332"/>
      <c r="AT172" s="332"/>
      <c r="AU172" s="332"/>
      <c r="AV172" s="332"/>
      <c r="AW172" s="332"/>
      <c r="AX172" s="332"/>
      <c r="AY172" s="332"/>
      <c r="AZ172" s="332"/>
      <c r="BA172" s="332"/>
      <c r="BB172" s="332"/>
      <c r="BC172" s="332"/>
      <c r="BD172" s="332"/>
      <c r="BE172" s="333"/>
    </row>
    <row r="173" spans="1:57" ht="75.75" customHeight="1">
      <c r="A173" s="329"/>
      <c r="B173" s="334" t="s">
        <v>114</v>
      </c>
      <c r="C173" s="335"/>
      <c r="D173" s="335" t="s">
        <v>115</v>
      </c>
      <c r="E173" s="335"/>
      <c r="F173" s="335" t="s">
        <v>116</v>
      </c>
      <c r="G173" s="335"/>
      <c r="H173" s="335" t="s">
        <v>117</v>
      </c>
      <c r="I173" s="335"/>
      <c r="J173" s="335" t="s">
        <v>118</v>
      </c>
      <c r="K173" s="335"/>
      <c r="L173" s="335" t="s">
        <v>119</v>
      </c>
      <c r="M173" s="335"/>
      <c r="N173" s="335" t="s">
        <v>120</v>
      </c>
      <c r="O173" s="335"/>
      <c r="P173" s="335" t="s">
        <v>121</v>
      </c>
      <c r="Q173" s="335"/>
      <c r="R173" s="335" t="s">
        <v>122</v>
      </c>
      <c r="S173" s="335"/>
      <c r="T173" s="335" t="s">
        <v>123</v>
      </c>
      <c r="U173" s="335"/>
      <c r="V173" s="335" t="s">
        <v>124</v>
      </c>
      <c r="W173" s="335"/>
      <c r="X173" s="335" t="s">
        <v>125</v>
      </c>
      <c r="Y173" s="335"/>
      <c r="Z173" s="335" t="s">
        <v>126</v>
      </c>
      <c r="AA173" s="335"/>
      <c r="AB173" s="335" t="s">
        <v>127</v>
      </c>
      <c r="AC173" s="335"/>
      <c r="AD173" s="335" t="s">
        <v>128</v>
      </c>
      <c r="AE173" s="335"/>
      <c r="AF173" s="335" t="s">
        <v>129</v>
      </c>
      <c r="AG173" s="335"/>
      <c r="AH173" s="335" t="s">
        <v>130</v>
      </c>
      <c r="AI173" s="335"/>
      <c r="AJ173" s="335" t="s">
        <v>131</v>
      </c>
      <c r="AK173" s="335"/>
      <c r="AL173" s="335" t="s">
        <v>132</v>
      </c>
      <c r="AM173" s="335"/>
      <c r="AN173" s="335" t="s">
        <v>133</v>
      </c>
      <c r="AO173" s="335"/>
      <c r="AP173" s="335" t="s">
        <v>134</v>
      </c>
      <c r="AQ173" s="335"/>
      <c r="AR173" s="335" t="s">
        <v>135</v>
      </c>
      <c r="AS173" s="335"/>
      <c r="AT173" s="335" t="s">
        <v>136</v>
      </c>
      <c r="AU173" s="335"/>
      <c r="AV173" s="335" t="s">
        <v>137</v>
      </c>
      <c r="AW173" s="335"/>
      <c r="AX173" s="335" t="s">
        <v>138</v>
      </c>
      <c r="AY173" s="335"/>
      <c r="AZ173" s="335" t="s">
        <v>139</v>
      </c>
      <c r="BA173" s="335"/>
      <c r="BB173" s="335" t="s">
        <v>140</v>
      </c>
      <c r="BC173" s="335"/>
      <c r="BD173" s="335" t="s">
        <v>141</v>
      </c>
      <c r="BE173" s="336"/>
    </row>
    <row r="174" spans="1:57" ht="15" customHeight="1">
      <c r="A174" s="330"/>
      <c r="B174" s="53" t="s">
        <v>4</v>
      </c>
      <c r="C174" s="54" t="s">
        <v>5</v>
      </c>
      <c r="D174" s="54" t="s">
        <v>4</v>
      </c>
      <c r="E174" s="54" t="s">
        <v>5</v>
      </c>
      <c r="F174" s="54" t="s">
        <v>4</v>
      </c>
      <c r="G174" s="54" t="s">
        <v>5</v>
      </c>
      <c r="H174" s="54" t="s">
        <v>4</v>
      </c>
      <c r="I174" s="54" t="s">
        <v>5</v>
      </c>
      <c r="J174" s="54" t="s">
        <v>4</v>
      </c>
      <c r="K174" s="54" t="s">
        <v>5</v>
      </c>
      <c r="L174" s="54" t="s">
        <v>4</v>
      </c>
      <c r="M174" s="54" t="s">
        <v>5</v>
      </c>
      <c r="N174" s="54" t="s">
        <v>4</v>
      </c>
      <c r="O174" s="54" t="s">
        <v>5</v>
      </c>
      <c r="P174" s="54" t="s">
        <v>4</v>
      </c>
      <c r="Q174" s="54" t="s">
        <v>5</v>
      </c>
      <c r="R174" s="54" t="s">
        <v>4</v>
      </c>
      <c r="S174" s="54" t="s">
        <v>5</v>
      </c>
      <c r="T174" s="54" t="s">
        <v>4</v>
      </c>
      <c r="U174" s="54" t="s">
        <v>5</v>
      </c>
      <c r="V174" s="54" t="s">
        <v>4</v>
      </c>
      <c r="W174" s="54" t="s">
        <v>5</v>
      </c>
      <c r="X174" s="54" t="s">
        <v>4</v>
      </c>
      <c r="Y174" s="54" t="s">
        <v>5</v>
      </c>
      <c r="Z174" s="54" t="s">
        <v>4</v>
      </c>
      <c r="AA174" s="54" t="s">
        <v>5</v>
      </c>
      <c r="AB174" s="54" t="s">
        <v>4</v>
      </c>
      <c r="AC174" s="54" t="s">
        <v>5</v>
      </c>
      <c r="AD174" s="54" t="s">
        <v>4</v>
      </c>
      <c r="AE174" s="54" t="s">
        <v>5</v>
      </c>
      <c r="AF174" s="54" t="s">
        <v>4</v>
      </c>
      <c r="AG174" s="54" t="s">
        <v>5</v>
      </c>
      <c r="AH174" s="54" t="s">
        <v>4</v>
      </c>
      <c r="AI174" s="54" t="s">
        <v>5</v>
      </c>
      <c r="AJ174" s="54" t="s">
        <v>4</v>
      </c>
      <c r="AK174" s="54" t="s">
        <v>5</v>
      </c>
      <c r="AL174" s="54" t="s">
        <v>4</v>
      </c>
      <c r="AM174" s="54" t="s">
        <v>5</v>
      </c>
      <c r="AN174" s="54" t="s">
        <v>4</v>
      </c>
      <c r="AO174" s="54" t="s">
        <v>5</v>
      </c>
      <c r="AP174" s="54" t="s">
        <v>4</v>
      </c>
      <c r="AQ174" s="54" t="s">
        <v>5</v>
      </c>
      <c r="AR174" s="54" t="s">
        <v>4</v>
      </c>
      <c r="AS174" s="54" t="s">
        <v>5</v>
      </c>
      <c r="AT174" s="54" t="s">
        <v>4</v>
      </c>
      <c r="AU174" s="54" t="s">
        <v>5</v>
      </c>
      <c r="AV174" s="54" t="s">
        <v>4</v>
      </c>
      <c r="AW174" s="54" t="s">
        <v>5</v>
      </c>
      <c r="AX174" s="54" t="s">
        <v>4</v>
      </c>
      <c r="AY174" s="54" t="s">
        <v>5</v>
      </c>
      <c r="AZ174" s="54" t="s">
        <v>4</v>
      </c>
      <c r="BA174" s="54" t="s">
        <v>5</v>
      </c>
      <c r="BB174" s="54" t="s">
        <v>4</v>
      </c>
      <c r="BC174" s="54" t="s">
        <v>5</v>
      </c>
      <c r="BD174" s="54" t="s">
        <v>4</v>
      </c>
      <c r="BE174" s="55" t="s">
        <v>5</v>
      </c>
    </row>
    <row r="175" spans="1:57" ht="15.75">
      <c r="A175" s="2" t="s">
        <v>6</v>
      </c>
      <c r="B175" s="5">
        <v>0</v>
      </c>
      <c r="C175" s="6">
        <v>0</v>
      </c>
      <c r="D175" s="7">
        <v>0</v>
      </c>
      <c r="E175" s="6">
        <v>0</v>
      </c>
      <c r="F175" s="7">
        <v>1</v>
      </c>
      <c r="G175" s="6">
        <v>1.0309278350515462E-2</v>
      </c>
      <c r="H175" s="7">
        <v>3</v>
      </c>
      <c r="I175" s="6">
        <v>3.0927835051546393E-2</v>
      </c>
      <c r="J175" s="7">
        <v>0</v>
      </c>
      <c r="K175" s="6">
        <v>0</v>
      </c>
      <c r="L175" s="7">
        <v>1</v>
      </c>
      <c r="M175" s="6">
        <v>1.0309278350515462E-2</v>
      </c>
      <c r="N175" s="7">
        <v>3</v>
      </c>
      <c r="O175" s="6">
        <v>3.0927835051546393E-2</v>
      </c>
      <c r="P175" s="7">
        <v>10</v>
      </c>
      <c r="Q175" s="6">
        <v>0.10309278350515465</v>
      </c>
      <c r="R175" s="7">
        <v>9</v>
      </c>
      <c r="S175" s="6">
        <v>9.2783505154639179E-2</v>
      </c>
      <c r="T175" s="7">
        <v>0</v>
      </c>
      <c r="U175" s="6">
        <v>0</v>
      </c>
      <c r="V175" s="7">
        <v>0</v>
      </c>
      <c r="W175" s="6">
        <v>0</v>
      </c>
      <c r="X175" s="7">
        <v>0</v>
      </c>
      <c r="Y175" s="6">
        <v>0</v>
      </c>
      <c r="Z175" s="7">
        <v>0</v>
      </c>
      <c r="AA175" s="6">
        <v>0</v>
      </c>
      <c r="AB175" s="7">
        <v>0</v>
      </c>
      <c r="AC175" s="6">
        <v>0</v>
      </c>
      <c r="AD175" s="7">
        <v>2</v>
      </c>
      <c r="AE175" s="6">
        <v>2.0618556701030924E-2</v>
      </c>
      <c r="AF175" s="7">
        <v>5</v>
      </c>
      <c r="AG175" s="6">
        <v>5.1546391752577324E-2</v>
      </c>
      <c r="AH175" s="7">
        <v>0</v>
      </c>
      <c r="AI175" s="6">
        <v>0</v>
      </c>
      <c r="AJ175" s="7">
        <v>4</v>
      </c>
      <c r="AK175" s="6">
        <v>4.1237113402061848E-2</v>
      </c>
      <c r="AL175" s="7">
        <v>29</v>
      </c>
      <c r="AM175" s="6">
        <v>0.29896907216494845</v>
      </c>
      <c r="AN175" s="7">
        <v>2</v>
      </c>
      <c r="AO175" s="6">
        <v>2.0618556701030924E-2</v>
      </c>
      <c r="AP175" s="7">
        <v>3</v>
      </c>
      <c r="AQ175" s="6">
        <v>3.0927835051546393E-2</v>
      </c>
      <c r="AR175" s="7">
        <v>8</v>
      </c>
      <c r="AS175" s="6">
        <v>8.2474226804123696E-2</v>
      </c>
      <c r="AT175" s="7">
        <v>1</v>
      </c>
      <c r="AU175" s="6">
        <v>1.0309278350515462E-2</v>
      </c>
      <c r="AV175" s="7">
        <v>15</v>
      </c>
      <c r="AW175" s="6">
        <v>0.15463917525773196</v>
      </c>
      <c r="AX175" s="7">
        <v>1</v>
      </c>
      <c r="AY175" s="6">
        <v>1.0309278350515462E-2</v>
      </c>
      <c r="AZ175" s="7">
        <v>0</v>
      </c>
      <c r="BA175" s="6">
        <v>0</v>
      </c>
      <c r="BB175" s="7">
        <v>0</v>
      </c>
      <c r="BC175" s="6">
        <v>0</v>
      </c>
      <c r="BD175" s="7">
        <v>0</v>
      </c>
      <c r="BE175" s="8">
        <v>0</v>
      </c>
    </row>
    <row r="176" spans="1:57">
      <c r="A176" s="3" t="s">
        <v>7</v>
      </c>
      <c r="B176" s="9">
        <v>0</v>
      </c>
      <c r="C176" s="10">
        <v>0</v>
      </c>
      <c r="D176" s="11">
        <v>0</v>
      </c>
      <c r="E176" s="10">
        <v>0</v>
      </c>
      <c r="F176" s="11">
        <v>0</v>
      </c>
      <c r="G176" s="10">
        <v>0</v>
      </c>
      <c r="H176" s="11">
        <v>0</v>
      </c>
      <c r="I176" s="10">
        <v>0</v>
      </c>
      <c r="J176" s="11">
        <v>0</v>
      </c>
      <c r="K176" s="10">
        <v>0</v>
      </c>
      <c r="L176" s="11">
        <v>0</v>
      </c>
      <c r="M176" s="10">
        <v>0</v>
      </c>
      <c r="N176" s="11">
        <v>0</v>
      </c>
      <c r="O176" s="10">
        <v>0</v>
      </c>
      <c r="P176" s="11">
        <v>4</v>
      </c>
      <c r="Q176" s="10">
        <v>0.33333333333333337</v>
      </c>
      <c r="R176" s="11">
        <v>0</v>
      </c>
      <c r="S176" s="10">
        <v>0</v>
      </c>
      <c r="T176" s="11">
        <v>0</v>
      </c>
      <c r="U176" s="10">
        <v>0</v>
      </c>
      <c r="V176" s="11">
        <v>0</v>
      </c>
      <c r="W176" s="10">
        <v>0</v>
      </c>
      <c r="X176" s="11">
        <v>0</v>
      </c>
      <c r="Y176" s="10">
        <v>0</v>
      </c>
      <c r="Z176" s="11">
        <v>0</v>
      </c>
      <c r="AA176" s="10">
        <v>0</v>
      </c>
      <c r="AB176" s="11">
        <v>0</v>
      </c>
      <c r="AC176" s="10">
        <v>0</v>
      </c>
      <c r="AD176" s="11">
        <v>0</v>
      </c>
      <c r="AE176" s="10">
        <v>0</v>
      </c>
      <c r="AF176" s="11">
        <v>0</v>
      </c>
      <c r="AG176" s="10">
        <v>0</v>
      </c>
      <c r="AH176" s="11">
        <v>0</v>
      </c>
      <c r="AI176" s="10">
        <v>0</v>
      </c>
      <c r="AJ176" s="11">
        <v>0</v>
      </c>
      <c r="AK176" s="10">
        <v>0</v>
      </c>
      <c r="AL176" s="11">
        <v>1</v>
      </c>
      <c r="AM176" s="10">
        <v>8.3333333333333343E-2</v>
      </c>
      <c r="AN176" s="11">
        <v>0</v>
      </c>
      <c r="AO176" s="10">
        <v>0</v>
      </c>
      <c r="AP176" s="11">
        <v>0</v>
      </c>
      <c r="AQ176" s="10">
        <v>0</v>
      </c>
      <c r="AR176" s="11">
        <v>3</v>
      </c>
      <c r="AS176" s="10">
        <v>0.25</v>
      </c>
      <c r="AT176" s="11">
        <v>0</v>
      </c>
      <c r="AU176" s="10">
        <v>0</v>
      </c>
      <c r="AV176" s="11">
        <v>4</v>
      </c>
      <c r="AW176" s="10">
        <v>0.33333333333333337</v>
      </c>
      <c r="AX176" s="11">
        <v>0</v>
      </c>
      <c r="AY176" s="10">
        <v>0</v>
      </c>
      <c r="AZ176" s="11">
        <v>0</v>
      </c>
      <c r="BA176" s="10">
        <v>0</v>
      </c>
      <c r="BB176" s="11">
        <v>0</v>
      </c>
      <c r="BC176" s="10">
        <v>0</v>
      </c>
      <c r="BD176" s="11">
        <v>0</v>
      </c>
      <c r="BE176" s="12">
        <v>0</v>
      </c>
    </row>
    <row r="177" spans="1:57" ht="15" customHeight="1">
      <c r="A177" s="4" t="s">
        <v>8</v>
      </c>
      <c r="B177" s="13">
        <v>0</v>
      </c>
      <c r="C177" s="14">
        <v>0</v>
      </c>
      <c r="D177" s="15">
        <v>0</v>
      </c>
      <c r="E177" s="14">
        <v>0</v>
      </c>
      <c r="F177" s="15">
        <v>1</v>
      </c>
      <c r="G177" s="17">
        <v>9.1743119266055051E-3</v>
      </c>
      <c r="H177" s="15">
        <v>3</v>
      </c>
      <c r="I177" s="14">
        <v>2.7522935779816512E-2</v>
      </c>
      <c r="J177" s="15">
        <v>0</v>
      </c>
      <c r="K177" s="14">
        <v>0</v>
      </c>
      <c r="L177" s="15">
        <v>1</v>
      </c>
      <c r="M177" s="17">
        <v>9.1743119266055051E-3</v>
      </c>
      <c r="N177" s="15">
        <v>3</v>
      </c>
      <c r="O177" s="14">
        <v>2.7522935779816512E-2</v>
      </c>
      <c r="P177" s="15">
        <v>14</v>
      </c>
      <c r="Q177" s="14">
        <v>0.12844036697247707</v>
      </c>
      <c r="R177" s="15">
        <v>9</v>
      </c>
      <c r="S177" s="14">
        <v>8.2568807339449532E-2</v>
      </c>
      <c r="T177" s="15">
        <v>0</v>
      </c>
      <c r="U177" s="14">
        <v>0</v>
      </c>
      <c r="V177" s="15">
        <v>0</v>
      </c>
      <c r="W177" s="14">
        <v>0</v>
      </c>
      <c r="X177" s="15">
        <v>0</v>
      </c>
      <c r="Y177" s="14">
        <v>0</v>
      </c>
      <c r="Z177" s="15">
        <v>0</v>
      </c>
      <c r="AA177" s="14">
        <v>0</v>
      </c>
      <c r="AB177" s="15">
        <v>0</v>
      </c>
      <c r="AC177" s="14">
        <v>0</v>
      </c>
      <c r="AD177" s="15">
        <v>2</v>
      </c>
      <c r="AE177" s="14">
        <v>1.834862385321101E-2</v>
      </c>
      <c r="AF177" s="15">
        <v>5</v>
      </c>
      <c r="AG177" s="14">
        <v>4.5871559633027525E-2</v>
      </c>
      <c r="AH177" s="15">
        <v>0</v>
      </c>
      <c r="AI177" s="14">
        <v>0</v>
      </c>
      <c r="AJ177" s="15">
        <v>4</v>
      </c>
      <c r="AK177" s="14">
        <v>3.669724770642202E-2</v>
      </c>
      <c r="AL177" s="15">
        <v>30</v>
      </c>
      <c r="AM177" s="14">
        <v>0.27522935779816515</v>
      </c>
      <c r="AN177" s="15">
        <v>2</v>
      </c>
      <c r="AO177" s="14">
        <v>1.834862385321101E-2</v>
      </c>
      <c r="AP177" s="15">
        <v>3</v>
      </c>
      <c r="AQ177" s="14">
        <v>2.7522935779816512E-2</v>
      </c>
      <c r="AR177" s="15">
        <v>11</v>
      </c>
      <c r="AS177" s="14">
        <v>0.10091743119266056</v>
      </c>
      <c r="AT177" s="15">
        <v>1</v>
      </c>
      <c r="AU177" s="17">
        <v>9.1743119266055051E-3</v>
      </c>
      <c r="AV177" s="15">
        <v>19</v>
      </c>
      <c r="AW177" s="14">
        <v>0.17431192660550457</v>
      </c>
      <c r="AX177" s="15">
        <v>1</v>
      </c>
      <c r="AY177" s="17">
        <v>9.1743119266055051E-3</v>
      </c>
      <c r="AZ177" s="15">
        <v>0</v>
      </c>
      <c r="BA177" s="14">
        <v>0</v>
      </c>
      <c r="BB177" s="15">
        <v>0</v>
      </c>
      <c r="BC177" s="14">
        <v>0</v>
      </c>
      <c r="BD177" s="15">
        <v>0</v>
      </c>
      <c r="BE177" s="16">
        <v>0</v>
      </c>
    </row>
    <row r="180" spans="1:57" ht="23.25">
      <c r="A180" s="56" t="s">
        <v>469</v>
      </c>
    </row>
    <row r="181" spans="1:57">
      <c r="A181" s="397" t="s">
        <v>468</v>
      </c>
    </row>
    <row r="182" spans="1:57" ht="18" customHeight="1" thickBot="1">
      <c r="A182" s="327" t="s">
        <v>142</v>
      </c>
      <c r="B182" s="327"/>
      <c r="C182" s="327"/>
      <c r="D182" s="327"/>
      <c r="E182" s="327"/>
      <c r="F182" s="327"/>
      <c r="G182" s="327"/>
      <c r="H182" s="327"/>
      <c r="I182" s="327"/>
      <c r="J182" s="327"/>
      <c r="K182" s="327"/>
      <c r="L182" s="327"/>
      <c r="M182" s="327"/>
    </row>
    <row r="183" spans="1:57" ht="33" customHeight="1" thickTop="1">
      <c r="A183" s="328" t="s">
        <v>361</v>
      </c>
      <c r="B183" s="331" t="s">
        <v>143</v>
      </c>
      <c r="C183" s="332"/>
      <c r="D183" s="332"/>
      <c r="E183" s="332" t="s">
        <v>144</v>
      </c>
      <c r="F183" s="332"/>
      <c r="G183" s="332"/>
      <c r="H183" s="332" t="s">
        <v>145</v>
      </c>
      <c r="I183" s="332"/>
      <c r="J183" s="332"/>
      <c r="K183" s="332" t="s">
        <v>146</v>
      </c>
      <c r="L183" s="332"/>
      <c r="M183" s="333"/>
    </row>
    <row r="184" spans="1:57" ht="15" customHeight="1" thickBot="1">
      <c r="A184" s="330"/>
      <c r="B184" s="53" t="s">
        <v>4</v>
      </c>
      <c r="C184" s="54" t="s">
        <v>147</v>
      </c>
      <c r="D184" s="54" t="s">
        <v>148</v>
      </c>
      <c r="E184" s="54" t="s">
        <v>4</v>
      </c>
      <c r="F184" s="54" t="s">
        <v>147</v>
      </c>
      <c r="G184" s="54" t="s">
        <v>148</v>
      </c>
      <c r="H184" s="54" t="s">
        <v>4</v>
      </c>
      <c r="I184" s="54" t="s">
        <v>147</v>
      </c>
      <c r="J184" s="54" t="s">
        <v>148</v>
      </c>
      <c r="K184" s="54" t="s">
        <v>4</v>
      </c>
      <c r="L184" s="54" t="s">
        <v>147</v>
      </c>
      <c r="M184" s="55" t="s">
        <v>148</v>
      </c>
    </row>
    <row r="185" spans="1:57" ht="15.75" customHeight="1" thickTop="1">
      <c r="A185" s="2" t="s">
        <v>6</v>
      </c>
      <c r="B185" s="5">
        <v>80</v>
      </c>
      <c r="C185" s="18">
        <v>4.4000000000000021</v>
      </c>
      <c r="D185" s="18">
        <v>1.6427824497526109</v>
      </c>
      <c r="E185" s="7">
        <v>80</v>
      </c>
      <c r="F185" s="18">
        <v>4.7750000000000004</v>
      </c>
      <c r="G185" s="18">
        <v>1.7427971115858265</v>
      </c>
      <c r="H185" s="7">
        <v>80</v>
      </c>
      <c r="I185" s="18">
        <v>4.950000000000002</v>
      </c>
      <c r="J185" s="18">
        <v>1.7203178982054668</v>
      </c>
      <c r="K185" s="7">
        <v>80</v>
      </c>
      <c r="L185" s="18">
        <v>5.7874999999999988</v>
      </c>
      <c r="M185" s="19">
        <v>1.1102941792862655</v>
      </c>
    </row>
    <row r="186" spans="1:57">
      <c r="A186" s="3" t="s">
        <v>7</v>
      </c>
      <c r="B186" s="9">
        <v>12</v>
      </c>
      <c r="C186" s="20">
        <v>4.9166666666666661</v>
      </c>
      <c r="D186" s="24">
        <v>1.9286515936521478</v>
      </c>
      <c r="E186" s="11">
        <v>12</v>
      </c>
      <c r="F186" s="20">
        <v>5.1666666666666661</v>
      </c>
      <c r="G186" s="20">
        <v>1.6422453217986943</v>
      </c>
      <c r="H186" s="11">
        <v>12</v>
      </c>
      <c r="I186" s="20">
        <v>5.2499999999999991</v>
      </c>
      <c r="J186" s="20">
        <v>1.5447859516333113</v>
      </c>
      <c r="K186" s="11">
        <v>12</v>
      </c>
      <c r="L186" s="20">
        <v>5</v>
      </c>
      <c r="M186" s="21">
        <v>1.5374122295716146</v>
      </c>
    </row>
    <row r="187" spans="1:57" ht="15" customHeight="1" thickBot="1">
      <c r="A187" s="4" t="s">
        <v>8</v>
      </c>
      <c r="B187" s="13">
        <v>92</v>
      </c>
      <c r="C187" s="22">
        <v>4.4673913043478271</v>
      </c>
      <c r="D187" s="22">
        <v>1.6802085621229426</v>
      </c>
      <c r="E187" s="15">
        <v>92</v>
      </c>
      <c r="F187" s="22">
        <v>4.8260869565217401</v>
      </c>
      <c r="G187" s="22">
        <v>1.7263866581546476</v>
      </c>
      <c r="H187" s="15">
        <v>92</v>
      </c>
      <c r="I187" s="22">
        <v>4.9891304347826093</v>
      </c>
      <c r="J187" s="22">
        <v>1.6935207180191942</v>
      </c>
      <c r="K187" s="15">
        <v>92</v>
      </c>
      <c r="L187" s="22">
        <v>5.6847826086956506</v>
      </c>
      <c r="M187" s="23">
        <v>1.1945788519559404</v>
      </c>
    </row>
    <row r="188" spans="1:57" ht="15.75" thickTop="1"/>
    <row r="190" spans="1:57" ht="18">
      <c r="A190" s="1"/>
    </row>
    <row r="192" spans="1:57" ht="18" customHeight="1" thickBot="1">
      <c r="A192" s="327" t="s">
        <v>142</v>
      </c>
      <c r="B192" s="327"/>
      <c r="C192" s="327"/>
      <c r="D192" s="327"/>
      <c r="E192" s="327"/>
      <c r="F192" s="327"/>
      <c r="G192" s="327"/>
      <c r="H192" s="327"/>
      <c r="I192" s="327"/>
      <c r="J192" s="327"/>
      <c r="K192" s="327"/>
      <c r="L192" s="327"/>
      <c r="M192" s="327"/>
    </row>
    <row r="193" spans="1:17" ht="15" customHeight="1" thickTop="1">
      <c r="A193" s="328" t="s">
        <v>361</v>
      </c>
      <c r="B193" s="331" t="s">
        <v>149</v>
      </c>
      <c r="C193" s="332"/>
      <c r="D193" s="332"/>
      <c r="E193" s="332" t="s">
        <v>150</v>
      </c>
      <c r="F193" s="332"/>
      <c r="G193" s="332"/>
      <c r="H193" s="332" t="s">
        <v>151</v>
      </c>
      <c r="I193" s="332"/>
      <c r="J193" s="332"/>
      <c r="K193" s="332" t="s">
        <v>152</v>
      </c>
      <c r="L193" s="332"/>
      <c r="M193" s="333"/>
    </row>
    <row r="194" spans="1:17" ht="15" customHeight="1" thickBot="1">
      <c r="A194" s="330"/>
      <c r="B194" s="53" t="s">
        <v>4</v>
      </c>
      <c r="C194" s="54" t="s">
        <v>147</v>
      </c>
      <c r="D194" s="54" t="s">
        <v>148</v>
      </c>
      <c r="E194" s="54" t="s">
        <v>4</v>
      </c>
      <c r="F194" s="54" t="s">
        <v>147</v>
      </c>
      <c r="G194" s="54" t="s">
        <v>148</v>
      </c>
      <c r="H194" s="54" t="s">
        <v>4</v>
      </c>
      <c r="I194" s="54" t="s">
        <v>147</v>
      </c>
      <c r="J194" s="54" t="s">
        <v>148</v>
      </c>
      <c r="K194" s="54" t="s">
        <v>4</v>
      </c>
      <c r="L194" s="54" t="s">
        <v>147</v>
      </c>
      <c r="M194" s="55" t="s">
        <v>148</v>
      </c>
    </row>
    <row r="195" spans="1:17" ht="15.75" customHeight="1" thickTop="1">
      <c r="A195" s="2" t="s">
        <v>6</v>
      </c>
      <c r="B195" s="5">
        <v>80</v>
      </c>
      <c r="C195" s="18">
        <v>5.4625000000000012</v>
      </c>
      <c r="D195" s="18">
        <v>1.2623441124463044</v>
      </c>
      <c r="E195" s="7">
        <v>80</v>
      </c>
      <c r="F195" s="18">
        <v>5.0874999999999995</v>
      </c>
      <c r="G195" s="18">
        <v>1.6084724257206893</v>
      </c>
      <c r="H195" s="7">
        <v>79</v>
      </c>
      <c r="I195" s="18">
        <v>5.4556962025316453</v>
      </c>
      <c r="J195" s="18">
        <v>1.3848768190563929</v>
      </c>
      <c r="K195" s="7">
        <v>80</v>
      </c>
      <c r="L195" s="18">
        <v>4.8499999999999996</v>
      </c>
      <c r="M195" s="19">
        <v>1.2437183937845315</v>
      </c>
    </row>
    <row r="196" spans="1:17">
      <c r="A196" s="3" t="s">
        <v>7</v>
      </c>
      <c r="B196" s="9">
        <v>12</v>
      </c>
      <c r="C196" s="20">
        <v>5.5833333333333339</v>
      </c>
      <c r="D196" s="24">
        <v>0.99620491989562188</v>
      </c>
      <c r="E196" s="11">
        <v>12</v>
      </c>
      <c r="F196" s="20">
        <v>4.75</v>
      </c>
      <c r="G196" s="20">
        <v>1.9128750375000738</v>
      </c>
      <c r="H196" s="11">
        <v>12</v>
      </c>
      <c r="I196" s="20">
        <v>5.25</v>
      </c>
      <c r="J196" s="20">
        <v>1.6583123951776999</v>
      </c>
      <c r="K196" s="11">
        <v>12</v>
      </c>
      <c r="L196" s="20">
        <v>5.5000000000000009</v>
      </c>
      <c r="M196" s="21">
        <v>1.4459976109624422</v>
      </c>
    </row>
    <row r="197" spans="1:17" ht="15" customHeight="1" thickBot="1">
      <c r="A197" s="4" t="s">
        <v>8</v>
      </c>
      <c r="B197" s="13">
        <v>92</v>
      </c>
      <c r="C197" s="22">
        <v>5.4782608695652186</v>
      </c>
      <c r="D197" s="22">
        <v>1.2267912301642963</v>
      </c>
      <c r="E197" s="15">
        <v>92</v>
      </c>
      <c r="F197" s="22">
        <v>5.0434782608695645</v>
      </c>
      <c r="G197" s="22">
        <v>1.6435892342525211</v>
      </c>
      <c r="H197" s="15">
        <v>91</v>
      </c>
      <c r="I197" s="22">
        <v>5.4285714285714288</v>
      </c>
      <c r="J197" s="22">
        <v>1.4153355090488624</v>
      </c>
      <c r="K197" s="15">
        <v>92</v>
      </c>
      <c r="L197" s="22">
        <v>4.9347826086956514</v>
      </c>
      <c r="M197" s="23">
        <v>1.2822057559429922</v>
      </c>
    </row>
    <row r="198" spans="1:17" ht="15.75" thickTop="1"/>
    <row r="200" spans="1:17" ht="23.25">
      <c r="A200" s="56" t="s">
        <v>264</v>
      </c>
    </row>
    <row r="201" spans="1:17">
      <c r="A201" s="397" t="s">
        <v>470</v>
      </c>
    </row>
    <row r="202" spans="1:17" ht="18" customHeight="1" thickBot="1">
      <c r="A202" s="316" t="s">
        <v>153</v>
      </c>
      <c r="B202" s="317"/>
      <c r="C202" s="317"/>
      <c r="D202" s="317"/>
      <c r="E202" s="317"/>
      <c r="F202" s="317"/>
      <c r="G202" s="317"/>
      <c r="H202" s="317"/>
      <c r="I202" s="317"/>
      <c r="J202" s="317"/>
      <c r="K202" s="317"/>
      <c r="L202" s="317"/>
      <c r="M202" s="317"/>
      <c r="N202" s="317"/>
      <c r="O202" s="317"/>
      <c r="P202" s="317"/>
      <c r="Q202" s="256"/>
    </row>
    <row r="203" spans="1:17" ht="27.75" customHeight="1" thickTop="1">
      <c r="A203" s="328" t="s">
        <v>361</v>
      </c>
      <c r="B203" s="331" t="s">
        <v>154</v>
      </c>
      <c r="C203" s="332"/>
      <c r="D203" s="332"/>
      <c r="E203" s="332" t="s">
        <v>155</v>
      </c>
      <c r="F203" s="332"/>
      <c r="G203" s="332"/>
      <c r="H203" s="332" t="s">
        <v>156</v>
      </c>
      <c r="I203" s="332"/>
      <c r="J203" s="332"/>
      <c r="K203" s="332" t="s">
        <v>157</v>
      </c>
      <c r="L203" s="332"/>
      <c r="M203" s="399"/>
      <c r="N203" s="400" t="s">
        <v>158</v>
      </c>
      <c r="O203" s="332"/>
      <c r="P203" s="332"/>
      <c r="Q203" s="256"/>
    </row>
    <row r="204" spans="1:17" ht="15" customHeight="1" thickBot="1">
      <c r="A204" s="330"/>
      <c r="B204" s="53" t="s">
        <v>4</v>
      </c>
      <c r="C204" s="54" t="s">
        <v>147</v>
      </c>
      <c r="D204" s="54" t="s">
        <v>148</v>
      </c>
      <c r="E204" s="54" t="s">
        <v>4</v>
      </c>
      <c r="F204" s="54" t="s">
        <v>147</v>
      </c>
      <c r="G204" s="54" t="s">
        <v>148</v>
      </c>
      <c r="H204" s="54" t="s">
        <v>4</v>
      </c>
      <c r="I204" s="54" t="s">
        <v>147</v>
      </c>
      <c r="J204" s="54" t="s">
        <v>148</v>
      </c>
      <c r="K204" s="54" t="s">
        <v>4</v>
      </c>
      <c r="L204" s="54" t="s">
        <v>147</v>
      </c>
      <c r="M204" s="401" t="s">
        <v>148</v>
      </c>
      <c r="N204" s="402" t="s">
        <v>4</v>
      </c>
      <c r="O204" s="54" t="s">
        <v>147</v>
      </c>
      <c r="P204" s="54" t="s">
        <v>148</v>
      </c>
      <c r="Q204" s="256"/>
    </row>
    <row r="205" spans="1:17" ht="15.75" thickTop="1">
      <c r="A205" s="2" t="s">
        <v>6</v>
      </c>
      <c r="B205" s="5">
        <v>81</v>
      </c>
      <c r="C205" s="18">
        <v>5.617283950617284</v>
      </c>
      <c r="D205" s="18">
        <v>1.1786422404038461</v>
      </c>
      <c r="E205" s="7">
        <v>81</v>
      </c>
      <c r="F205" s="18">
        <v>4.6666666666666661</v>
      </c>
      <c r="G205" s="18">
        <v>1.7392527130926085</v>
      </c>
      <c r="H205" s="7">
        <v>81</v>
      </c>
      <c r="I205" s="18">
        <v>4.9382716049382713</v>
      </c>
      <c r="J205" s="18">
        <v>1.2683225044556461</v>
      </c>
      <c r="K205" s="7">
        <v>81</v>
      </c>
      <c r="L205" s="18">
        <v>4.1604938271604937</v>
      </c>
      <c r="M205" s="403">
        <v>1.4616496683837821</v>
      </c>
      <c r="N205" s="404">
        <v>93</v>
      </c>
      <c r="O205" s="18">
        <v>5.4301075268817192</v>
      </c>
      <c r="P205" s="18">
        <v>1.2193890974258341</v>
      </c>
      <c r="Q205" s="256"/>
    </row>
    <row r="206" spans="1:17">
      <c r="A206" s="3" t="s">
        <v>7</v>
      </c>
      <c r="B206" s="9">
        <v>12</v>
      </c>
      <c r="C206" s="20">
        <v>5.8333333333333339</v>
      </c>
      <c r="D206" s="24">
        <v>1.0298573010888745</v>
      </c>
      <c r="E206" s="11">
        <v>12</v>
      </c>
      <c r="F206" s="20">
        <v>4.8333333333333339</v>
      </c>
      <c r="G206" s="20">
        <v>1.80067327475704</v>
      </c>
      <c r="H206" s="11">
        <v>12</v>
      </c>
      <c r="I206" s="20">
        <v>5.4166666666666661</v>
      </c>
      <c r="J206" s="20">
        <v>1.5642792899510296</v>
      </c>
      <c r="K206" s="11">
        <v>12</v>
      </c>
      <c r="L206" s="20">
        <v>5.0833333333333321</v>
      </c>
      <c r="M206" s="405">
        <v>2.0207259421636903</v>
      </c>
      <c r="N206" s="406">
        <v>12</v>
      </c>
      <c r="O206" s="20">
        <v>5.75</v>
      </c>
      <c r="P206" s="24">
        <v>1.1381803659589922</v>
      </c>
      <c r="Q206" s="256"/>
    </row>
    <row r="207" spans="1:17" ht="15" customHeight="1" thickBot="1">
      <c r="A207" s="4" t="s">
        <v>8</v>
      </c>
      <c r="B207" s="13">
        <v>93</v>
      </c>
      <c r="C207" s="22">
        <v>5.645161290322581</v>
      </c>
      <c r="D207" s="22">
        <v>1.157632153131354</v>
      </c>
      <c r="E207" s="15">
        <v>93</v>
      </c>
      <c r="F207" s="22">
        <v>4.688172043010753</v>
      </c>
      <c r="G207" s="22">
        <v>1.7381805493830003</v>
      </c>
      <c r="H207" s="15">
        <v>93</v>
      </c>
      <c r="I207" s="22">
        <v>5</v>
      </c>
      <c r="J207" s="22">
        <v>1.3104927715740466</v>
      </c>
      <c r="K207" s="15">
        <v>93</v>
      </c>
      <c r="L207" s="22">
        <v>4.279569892473118</v>
      </c>
      <c r="M207" s="407">
        <v>1.5629236218636333</v>
      </c>
      <c r="N207" s="408">
        <v>105</v>
      </c>
      <c r="O207" s="22">
        <v>5.466666666666665</v>
      </c>
      <c r="P207" s="22">
        <v>1.2094711707273194</v>
      </c>
      <c r="Q207" s="256"/>
    </row>
    <row r="208" spans="1:17" ht="15.75" thickTop="1"/>
    <row r="210" spans="1:19" ht="23.25">
      <c r="A210" s="56" t="s">
        <v>265</v>
      </c>
    </row>
    <row r="211" spans="1:19">
      <c r="A211" s="398" t="s">
        <v>471</v>
      </c>
    </row>
    <row r="212" spans="1:19" ht="18" customHeight="1" thickBot="1">
      <c r="A212" s="316" t="s">
        <v>159</v>
      </c>
      <c r="B212" s="317"/>
      <c r="C212" s="317"/>
      <c r="D212" s="317"/>
      <c r="E212" s="317"/>
      <c r="F212" s="317"/>
      <c r="G212" s="317"/>
      <c r="H212" s="317"/>
      <c r="I212" s="317"/>
      <c r="J212" s="317"/>
      <c r="K212" s="317"/>
      <c r="L212" s="317"/>
      <c r="M212" s="317"/>
    </row>
    <row r="213" spans="1:19" ht="15" customHeight="1" thickTop="1" thickBot="1">
      <c r="A213" s="318" t="s">
        <v>361</v>
      </c>
      <c r="B213" s="326" t="s">
        <v>433</v>
      </c>
      <c r="C213" s="312"/>
      <c r="D213" s="313"/>
      <c r="E213" s="311" t="s">
        <v>434</v>
      </c>
      <c r="F213" s="312"/>
      <c r="G213" s="313"/>
      <c r="H213" s="311" t="s">
        <v>435</v>
      </c>
      <c r="I213" s="312"/>
      <c r="J213" s="313"/>
      <c r="K213" s="314" t="s">
        <v>436</v>
      </c>
      <c r="L213" s="312"/>
      <c r="M213" s="315"/>
    </row>
    <row r="214" spans="1:19" ht="15" customHeight="1" thickBot="1">
      <c r="A214" s="320"/>
      <c r="B214" s="282" t="s">
        <v>4</v>
      </c>
      <c r="C214" s="82" t="s">
        <v>147</v>
      </c>
      <c r="D214" s="82" t="s">
        <v>148</v>
      </c>
      <c r="E214" s="82" t="s">
        <v>4</v>
      </c>
      <c r="F214" s="82" t="s">
        <v>147</v>
      </c>
      <c r="G214" s="82" t="s">
        <v>148</v>
      </c>
      <c r="H214" s="82" t="s">
        <v>4</v>
      </c>
      <c r="I214" s="82" t="s">
        <v>147</v>
      </c>
      <c r="J214" s="82" t="s">
        <v>437</v>
      </c>
      <c r="K214" s="82" t="s">
        <v>4</v>
      </c>
      <c r="L214" s="82" t="s">
        <v>147</v>
      </c>
      <c r="M214" s="237" t="s">
        <v>437</v>
      </c>
    </row>
    <row r="215" spans="1:19" ht="15.75" thickTop="1">
      <c r="A215" s="66" t="s">
        <v>6</v>
      </c>
      <c r="B215" s="67">
        <v>96</v>
      </c>
      <c r="C215" s="274">
        <v>5.28125</v>
      </c>
      <c r="D215" s="274">
        <v>1.2540723138723111</v>
      </c>
      <c r="E215" s="69">
        <v>97</v>
      </c>
      <c r="F215" s="274">
        <v>3.804123711340206</v>
      </c>
      <c r="G215" s="274">
        <v>1.5386626718905656</v>
      </c>
      <c r="H215" s="69">
        <v>97</v>
      </c>
      <c r="I215" s="274">
        <v>3.7113402061855671</v>
      </c>
      <c r="J215" s="274">
        <v>1.3536891174875139</v>
      </c>
      <c r="K215" s="69">
        <v>97</v>
      </c>
      <c r="L215" s="274">
        <v>3.7835051546391765</v>
      </c>
      <c r="M215" s="275">
        <v>1.569413399727422</v>
      </c>
    </row>
    <row r="216" spans="1:19">
      <c r="A216" s="71" t="s">
        <v>7</v>
      </c>
      <c r="B216" s="72">
        <v>12</v>
      </c>
      <c r="C216" s="264">
        <v>5.4166666666666661</v>
      </c>
      <c r="D216" s="264">
        <v>0.90033663737851999</v>
      </c>
      <c r="E216" s="74">
        <v>12</v>
      </c>
      <c r="F216" s="264">
        <v>3.8333333333333335</v>
      </c>
      <c r="G216" s="264">
        <v>1.9462473604038073</v>
      </c>
      <c r="H216" s="74">
        <v>12</v>
      </c>
      <c r="I216" s="264">
        <v>5.833333333333333</v>
      </c>
      <c r="J216" s="264">
        <v>1.0298573010888745</v>
      </c>
      <c r="K216" s="74">
        <v>12</v>
      </c>
      <c r="L216" s="264">
        <v>4.166666666666667</v>
      </c>
      <c r="M216" s="277">
        <v>1.9924098397912438</v>
      </c>
    </row>
    <row r="217" spans="1:19" ht="15" customHeight="1" thickBot="1">
      <c r="A217" s="76" t="s">
        <v>8</v>
      </c>
      <c r="B217" s="77">
        <v>108</v>
      </c>
      <c r="C217" s="280">
        <v>5.2962962962962967</v>
      </c>
      <c r="D217" s="280">
        <v>1.2171612389003692</v>
      </c>
      <c r="E217" s="79">
        <v>109</v>
      </c>
      <c r="F217" s="280">
        <v>3.807339449541284</v>
      </c>
      <c r="G217" s="280">
        <v>1.5780735103528831</v>
      </c>
      <c r="H217" s="79">
        <v>109</v>
      </c>
      <c r="I217" s="280">
        <v>3.9449541284403669</v>
      </c>
      <c r="J217" s="280">
        <v>1.4772024509895896</v>
      </c>
      <c r="K217" s="79">
        <v>109</v>
      </c>
      <c r="L217" s="280">
        <v>3.8256880733944962</v>
      </c>
      <c r="M217" s="281">
        <v>1.6149993504026194</v>
      </c>
    </row>
    <row r="218" spans="1:19" ht="15.75" thickTop="1"/>
    <row r="220" spans="1:19" ht="18">
      <c r="A220" s="1"/>
    </row>
    <row r="222" spans="1:19" ht="18" customHeight="1" thickBot="1">
      <c r="A222" s="316" t="s">
        <v>162</v>
      </c>
      <c r="B222" s="317"/>
      <c r="C222" s="317"/>
      <c r="D222" s="317"/>
      <c r="E222" s="317"/>
      <c r="F222" s="317"/>
      <c r="G222" s="317"/>
      <c r="H222" s="317"/>
      <c r="I222" s="317"/>
      <c r="J222" s="317"/>
      <c r="K222" s="317"/>
      <c r="L222" s="317"/>
      <c r="M222" s="317"/>
      <c r="N222" s="317"/>
      <c r="O222" s="317"/>
      <c r="P222" s="317"/>
      <c r="Q222" s="317"/>
      <c r="R222" s="317"/>
      <c r="S222" s="317"/>
    </row>
    <row r="223" spans="1:19" ht="24.75" customHeight="1" thickTop="1" thickBot="1">
      <c r="A223" s="318" t="s">
        <v>361</v>
      </c>
      <c r="B223" s="321" t="s">
        <v>438</v>
      </c>
      <c r="C223" s="312"/>
      <c r="D223" s="313"/>
      <c r="E223" s="311" t="s">
        <v>439</v>
      </c>
      <c r="F223" s="312"/>
      <c r="G223" s="313"/>
      <c r="H223" s="311" t="s">
        <v>440</v>
      </c>
      <c r="I223" s="312"/>
      <c r="J223" s="313"/>
      <c r="K223" s="311" t="s">
        <v>441</v>
      </c>
      <c r="L223" s="312"/>
      <c r="M223" s="313"/>
      <c r="N223" s="311" t="s">
        <v>442</v>
      </c>
      <c r="O223" s="312"/>
      <c r="P223" s="313"/>
      <c r="Q223" s="314" t="s">
        <v>443</v>
      </c>
      <c r="R223" s="312"/>
      <c r="S223" s="315"/>
    </row>
    <row r="224" spans="1:19" ht="15.75" customHeight="1" thickBot="1">
      <c r="A224" s="320"/>
      <c r="B224" s="81" t="s">
        <v>4</v>
      </c>
      <c r="C224" s="82" t="s">
        <v>147</v>
      </c>
      <c r="D224" s="82" t="s">
        <v>148</v>
      </c>
      <c r="E224" s="82" t="s">
        <v>4</v>
      </c>
      <c r="F224" s="82" t="s">
        <v>147</v>
      </c>
      <c r="G224" s="82" t="s">
        <v>148</v>
      </c>
      <c r="H224" s="82" t="s">
        <v>4</v>
      </c>
      <c r="I224" s="82" t="s">
        <v>147</v>
      </c>
      <c r="J224" s="82" t="s">
        <v>148</v>
      </c>
      <c r="K224" s="82" t="s">
        <v>4</v>
      </c>
      <c r="L224" s="82" t="s">
        <v>147</v>
      </c>
      <c r="M224" s="82" t="s">
        <v>148</v>
      </c>
      <c r="N224" s="82" t="s">
        <v>4</v>
      </c>
      <c r="O224" s="82" t="s">
        <v>147</v>
      </c>
      <c r="P224" s="82" t="s">
        <v>148</v>
      </c>
      <c r="Q224" s="82" t="s">
        <v>4</v>
      </c>
      <c r="R224" s="82" t="s">
        <v>147</v>
      </c>
      <c r="S224" s="237" t="s">
        <v>148</v>
      </c>
    </row>
    <row r="225" spans="1:19" ht="15.75" thickTop="1">
      <c r="A225" s="66" t="s">
        <v>6</v>
      </c>
      <c r="B225" s="67">
        <v>97</v>
      </c>
      <c r="C225" s="274">
        <v>5.0824742268041252</v>
      </c>
      <c r="D225" s="274">
        <v>1.389470096031693</v>
      </c>
      <c r="E225" s="69">
        <v>97</v>
      </c>
      <c r="F225" s="274">
        <v>5.8144329896907214</v>
      </c>
      <c r="G225" s="274">
        <v>1.2360041203681364</v>
      </c>
      <c r="H225" s="69">
        <v>97</v>
      </c>
      <c r="I225" s="274">
        <v>2.4536082474226801</v>
      </c>
      <c r="J225" s="274">
        <v>1.3230380014438756</v>
      </c>
      <c r="K225" s="69">
        <v>97</v>
      </c>
      <c r="L225" s="274">
        <v>5.5051546391752586</v>
      </c>
      <c r="M225" s="274">
        <v>1.6901905177388423</v>
      </c>
      <c r="N225" s="69">
        <v>97</v>
      </c>
      <c r="O225" s="274">
        <v>4.2886597938144337</v>
      </c>
      <c r="P225" s="274">
        <v>1.4997136038160055</v>
      </c>
      <c r="Q225" s="69">
        <v>97</v>
      </c>
      <c r="R225" s="274">
        <v>5.1546391752577296</v>
      </c>
      <c r="S225" s="275">
        <v>1.5161643365851363</v>
      </c>
    </row>
    <row r="226" spans="1:19">
      <c r="A226" s="71" t="s">
        <v>7</v>
      </c>
      <c r="B226" s="72">
        <v>12</v>
      </c>
      <c r="C226" s="264">
        <v>5.0833333333333321</v>
      </c>
      <c r="D226" s="264">
        <v>1.7298624923456321</v>
      </c>
      <c r="E226" s="74">
        <v>12</v>
      </c>
      <c r="F226" s="264">
        <v>5.5000000000000009</v>
      </c>
      <c r="G226" s="264">
        <v>1.7837651700316897</v>
      </c>
      <c r="H226" s="74">
        <v>12</v>
      </c>
      <c r="I226" s="264">
        <v>3</v>
      </c>
      <c r="J226" s="264">
        <v>1.5374122295716148</v>
      </c>
      <c r="K226" s="74">
        <v>12</v>
      </c>
      <c r="L226" s="264">
        <v>5.8333333333333339</v>
      </c>
      <c r="M226" s="264">
        <v>1.3371158468430431</v>
      </c>
      <c r="N226" s="74">
        <v>12</v>
      </c>
      <c r="O226" s="264">
        <v>4.8333333333333339</v>
      </c>
      <c r="P226" s="264">
        <v>1.4668044012461754</v>
      </c>
      <c r="Q226" s="74">
        <v>12</v>
      </c>
      <c r="R226" s="264">
        <v>4.9999999999999991</v>
      </c>
      <c r="S226" s="277">
        <v>1.7580981459830649</v>
      </c>
    </row>
    <row r="227" spans="1:19" ht="15" customHeight="1" thickBot="1">
      <c r="A227" s="76" t="s">
        <v>8</v>
      </c>
      <c r="B227" s="77">
        <v>109</v>
      </c>
      <c r="C227" s="280">
        <v>5.0825688073394497</v>
      </c>
      <c r="D227" s="280">
        <v>1.4215825842464531</v>
      </c>
      <c r="E227" s="79">
        <v>109</v>
      </c>
      <c r="F227" s="280">
        <v>5.7798165137614674</v>
      </c>
      <c r="G227" s="280">
        <v>1.3006963816095507</v>
      </c>
      <c r="H227" s="79">
        <v>109</v>
      </c>
      <c r="I227" s="280">
        <v>2.5137614678899074</v>
      </c>
      <c r="J227" s="280">
        <v>1.3513688457968898</v>
      </c>
      <c r="K227" s="79">
        <v>109</v>
      </c>
      <c r="L227" s="280">
        <v>5.5412844036697262</v>
      </c>
      <c r="M227" s="280">
        <v>1.6528993051030234</v>
      </c>
      <c r="N227" s="79">
        <v>109</v>
      </c>
      <c r="O227" s="280">
        <v>4.3486238532110093</v>
      </c>
      <c r="P227" s="280">
        <v>1.4992352790734178</v>
      </c>
      <c r="Q227" s="79">
        <v>109</v>
      </c>
      <c r="R227" s="280">
        <v>5.1376146788990811</v>
      </c>
      <c r="S227" s="281">
        <v>1.5363972402287553</v>
      </c>
    </row>
    <row r="228" spans="1:19" ht="15.75" thickTop="1"/>
    <row r="230" spans="1:19" ht="18">
      <c r="A230" s="1"/>
    </row>
    <row r="232" spans="1:19" ht="18" customHeight="1" thickBot="1">
      <c r="A232" s="316" t="s">
        <v>166</v>
      </c>
      <c r="B232" s="317"/>
      <c r="C232" s="317"/>
      <c r="D232" s="317"/>
      <c r="E232" s="317"/>
      <c r="F232" s="317"/>
      <c r="G232" s="317"/>
      <c r="H232" s="317"/>
      <c r="I232" s="317"/>
      <c r="J232" s="317"/>
      <c r="K232" s="317"/>
      <c r="L232" s="317"/>
      <c r="M232" s="317"/>
      <c r="N232" s="317"/>
      <c r="O232" s="317"/>
      <c r="P232" s="317"/>
      <c r="Q232" s="317"/>
      <c r="R232" s="317"/>
      <c r="S232" s="317"/>
    </row>
    <row r="233" spans="1:19" ht="15" customHeight="1" thickTop="1" thickBot="1">
      <c r="A233" s="318" t="s">
        <v>361</v>
      </c>
      <c r="B233" s="321" t="s">
        <v>444</v>
      </c>
      <c r="C233" s="312"/>
      <c r="D233" s="313"/>
      <c r="E233" s="311" t="s">
        <v>445</v>
      </c>
      <c r="F233" s="312"/>
      <c r="G233" s="313"/>
      <c r="H233" s="311" t="s">
        <v>446</v>
      </c>
      <c r="I233" s="312"/>
      <c r="J233" s="313"/>
      <c r="K233" s="311" t="s">
        <v>447</v>
      </c>
      <c r="L233" s="312"/>
      <c r="M233" s="313"/>
      <c r="N233" s="311" t="s">
        <v>448</v>
      </c>
      <c r="O233" s="312"/>
      <c r="P233" s="313"/>
      <c r="Q233" s="314" t="s">
        <v>449</v>
      </c>
      <c r="R233" s="312"/>
      <c r="S233" s="315"/>
    </row>
    <row r="234" spans="1:19" ht="15" customHeight="1" thickBot="1">
      <c r="A234" s="320"/>
      <c r="B234" s="81" t="s">
        <v>4</v>
      </c>
      <c r="C234" s="82" t="s">
        <v>147</v>
      </c>
      <c r="D234" s="82" t="s">
        <v>148</v>
      </c>
      <c r="E234" s="82" t="s">
        <v>4</v>
      </c>
      <c r="F234" s="82" t="s">
        <v>147</v>
      </c>
      <c r="G234" s="82" t="s">
        <v>148</v>
      </c>
      <c r="H234" s="82" t="s">
        <v>4</v>
      </c>
      <c r="I234" s="82" t="s">
        <v>147</v>
      </c>
      <c r="J234" s="82" t="s">
        <v>148</v>
      </c>
      <c r="K234" s="82" t="s">
        <v>4</v>
      </c>
      <c r="L234" s="82" t="s">
        <v>147</v>
      </c>
      <c r="M234" s="82" t="s">
        <v>148</v>
      </c>
      <c r="N234" s="82" t="s">
        <v>4</v>
      </c>
      <c r="O234" s="82" t="s">
        <v>147</v>
      </c>
      <c r="P234" s="82" t="s">
        <v>148</v>
      </c>
      <c r="Q234" s="82" t="s">
        <v>4</v>
      </c>
      <c r="R234" s="82" t="s">
        <v>147</v>
      </c>
      <c r="S234" s="237" t="s">
        <v>148</v>
      </c>
    </row>
    <row r="235" spans="1:19" ht="15.75" thickTop="1">
      <c r="A235" s="257" t="s">
        <v>6</v>
      </c>
      <c r="B235" s="258">
        <v>97</v>
      </c>
      <c r="C235" s="259">
        <v>4.4226804123711361</v>
      </c>
      <c r="D235" s="259">
        <v>1.7726807121465764</v>
      </c>
      <c r="E235" s="260">
        <v>97</v>
      </c>
      <c r="F235" s="259">
        <v>5.7938144329896906</v>
      </c>
      <c r="G235" s="259">
        <v>1.2070810550826814</v>
      </c>
      <c r="H235" s="260">
        <v>97</v>
      </c>
      <c r="I235" s="259">
        <v>3.1237113402061856</v>
      </c>
      <c r="J235" s="259">
        <v>1.549581475476812</v>
      </c>
      <c r="K235" s="260">
        <v>97</v>
      </c>
      <c r="L235" s="259">
        <v>5.0412371134020617</v>
      </c>
      <c r="M235" s="259">
        <v>1.6260735285573384</v>
      </c>
      <c r="N235" s="260">
        <v>97</v>
      </c>
      <c r="O235" s="259">
        <v>3.5051546391752577</v>
      </c>
      <c r="P235" s="259">
        <v>1.5950686462514068</v>
      </c>
      <c r="Q235" s="260">
        <v>97</v>
      </c>
      <c r="R235" s="259">
        <v>5.1546391752577323</v>
      </c>
      <c r="S235" s="261">
        <v>1.6159375902344268</v>
      </c>
    </row>
    <row r="236" spans="1:19">
      <c r="A236" s="262" t="s">
        <v>7</v>
      </c>
      <c r="B236" s="263">
        <v>12</v>
      </c>
      <c r="C236" s="264">
        <v>3.7499999999999996</v>
      </c>
      <c r="D236" s="264">
        <v>1.6025547785276542</v>
      </c>
      <c r="E236" s="74">
        <v>12</v>
      </c>
      <c r="F236" s="264">
        <v>5.2499999999999991</v>
      </c>
      <c r="G236" s="264">
        <v>1.3568010505999359</v>
      </c>
      <c r="H236" s="74">
        <v>12</v>
      </c>
      <c r="I236" s="264">
        <v>3.3333333333333335</v>
      </c>
      <c r="J236" s="264">
        <v>0.9847319278346619</v>
      </c>
      <c r="K236" s="74">
        <v>12</v>
      </c>
      <c r="L236" s="264">
        <v>4.666666666666667</v>
      </c>
      <c r="M236" s="264">
        <v>1.7232808737106584</v>
      </c>
      <c r="N236" s="74">
        <v>12</v>
      </c>
      <c r="O236" s="264">
        <v>4.25</v>
      </c>
      <c r="P236" s="264">
        <v>1.4222261679238195</v>
      </c>
      <c r="Q236" s="74">
        <v>12</v>
      </c>
      <c r="R236" s="264">
        <v>4.9166666666666679</v>
      </c>
      <c r="S236" s="265">
        <v>1.5642792899510296</v>
      </c>
    </row>
    <row r="237" spans="1:19" ht="15" customHeight="1" thickBot="1">
      <c r="A237" s="266" t="s">
        <v>8</v>
      </c>
      <c r="B237" s="267">
        <v>109</v>
      </c>
      <c r="C237" s="268">
        <v>4.3486238532110102</v>
      </c>
      <c r="D237" s="268">
        <v>1.7605562399055019</v>
      </c>
      <c r="E237" s="269">
        <v>109</v>
      </c>
      <c r="F237" s="268">
        <v>5.7339449541284404</v>
      </c>
      <c r="G237" s="268">
        <v>1.2295904304163747</v>
      </c>
      <c r="H237" s="269">
        <v>109</v>
      </c>
      <c r="I237" s="268">
        <v>3.1467889908256881</v>
      </c>
      <c r="J237" s="268">
        <v>1.4958317893733566</v>
      </c>
      <c r="K237" s="269">
        <v>109</v>
      </c>
      <c r="L237" s="268">
        <v>5</v>
      </c>
      <c r="M237" s="268">
        <v>1.6329931618554521</v>
      </c>
      <c r="N237" s="269">
        <v>109</v>
      </c>
      <c r="O237" s="268">
        <v>3.5871559633027523</v>
      </c>
      <c r="P237" s="268">
        <v>1.5882147511657834</v>
      </c>
      <c r="Q237" s="269">
        <v>109</v>
      </c>
      <c r="R237" s="268">
        <v>5.1284403669724767</v>
      </c>
      <c r="S237" s="270">
        <v>1.6049744282674592</v>
      </c>
    </row>
    <row r="240" spans="1:19" ht="18">
      <c r="A240" s="1"/>
    </row>
    <row r="242" spans="1:19" ht="18" customHeight="1" thickBot="1">
      <c r="A242" s="316" t="s">
        <v>166</v>
      </c>
      <c r="B242" s="317"/>
      <c r="C242" s="317"/>
      <c r="D242" s="317"/>
      <c r="E242" s="317"/>
      <c r="F242" s="317"/>
      <c r="G242" s="317"/>
      <c r="H242" s="317"/>
      <c r="I242" s="317"/>
      <c r="J242" s="317"/>
      <c r="K242" s="317"/>
      <c r="L242" s="317"/>
      <c r="M242" s="317"/>
      <c r="N242" s="317"/>
      <c r="O242" s="317"/>
      <c r="P242" s="317"/>
      <c r="Q242" s="317"/>
      <c r="R242" s="317"/>
      <c r="S242" s="317"/>
    </row>
    <row r="243" spans="1:19" ht="15" customHeight="1" thickTop="1" thickBot="1">
      <c r="A243" s="318" t="s">
        <v>361</v>
      </c>
      <c r="B243" s="321" t="s">
        <v>450</v>
      </c>
      <c r="C243" s="312"/>
      <c r="D243" s="313"/>
      <c r="E243" s="311" t="s">
        <v>451</v>
      </c>
      <c r="F243" s="312"/>
      <c r="G243" s="313"/>
      <c r="H243" s="311" t="s">
        <v>452</v>
      </c>
      <c r="I243" s="312"/>
      <c r="J243" s="313"/>
      <c r="K243" s="311" t="s">
        <v>453</v>
      </c>
      <c r="L243" s="312"/>
      <c r="M243" s="313"/>
      <c r="N243" s="311" t="s">
        <v>454</v>
      </c>
      <c r="O243" s="312"/>
      <c r="P243" s="313"/>
      <c r="Q243" s="314" t="s">
        <v>455</v>
      </c>
      <c r="R243" s="312"/>
      <c r="S243" s="315"/>
    </row>
    <row r="244" spans="1:19" ht="15" customHeight="1" thickBot="1">
      <c r="A244" s="320"/>
      <c r="B244" s="81" t="s">
        <v>4</v>
      </c>
      <c r="C244" s="82" t="s">
        <v>147</v>
      </c>
      <c r="D244" s="82" t="s">
        <v>148</v>
      </c>
      <c r="E244" s="82" t="s">
        <v>4</v>
      </c>
      <c r="F244" s="82" t="s">
        <v>147</v>
      </c>
      <c r="G244" s="82" t="s">
        <v>148</v>
      </c>
      <c r="H244" s="82" t="s">
        <v>4</v>
      </c>
      <c r="I244" s="82" t="s">
        <v>147</v>
      </c>
      <c r="J244" s="82" t="s">
        <v>148</v>
      </c>
      <c r="K244" s="82" t="s">
        <v>4</v>
      </c>
      <c r="L244" s="82" t="s">
        <v>147</v>
      </c>
      <c r="M244" s="82" t="s">
        <v>148</v>
      </c>
      <c r="N244" s="82" t="s">
        <v>4</v>
      </c>
      <c r="O244" s="82" t="s">
        <v>147</v>
      </c>
      <c r="P244" s="82" t="s">
        <v>148</v>
      </c>
      <c r="Q244" s="82" t="s">
        <v>4</v>
      </c>
      <c r="R244" s="82" t="s">
        <v>147</v>
      </c>
      <c r="S244" s="237" t="s">
        <v>148</v>
      </c>
    </row>
    <row r="245" spans="1:19" ht="15.75" thickTop="1">
      <c r="A245" s="257" t="s">
        <v>6</v>
      </c>
      <c r="B245" s="258">
        <v>96</v>
      </c>
      <c r="C245" s="259">
        <v>4.5</v>
      </c>
      <c r="D245" s="259">
        <v>1.5423836644690754</v>
      </c>
      <c r="E245" s="260">
        <v>97</v>
      </c>
      <c r="F245" s="259">
        <v>5.5773195876288657</v>
      </c>
      <c r="G245" s="259">
        <v>1.5263999827098056</v>
      </c>
      <c r="H245" s="260">
        <v>97</v>
      </c>
      <c r="I245" s="259">
        <v>3.1855670103092777</v>
      </c>
      <c r="J245" s="259">
        <v>1.6540977960508696</v>
      </c>
      <c r="K245" s="260">
        <v>97</v>
      </c>
      <c r="L245" s="259">
        <v>4.8659793814432959</v>
      </c>
      <c r="M245" s="259">
        <v>1.7237849946857591</v>
      </c>
      <c r="N245" s="260">
        <v>97</v>
      </c>
      <c r="O245" s="259">
        <v>5.8144329896907232</v>
      </c>
      <c r="P245" s="259">
        <v>1.227547494899353</v>
      </c>
      <c r="Q245" s="260">
        <v>97</v>
      </c>
      <c r="R245" s="259">
        <v>6.2268041237113403</v>
      </c>
      <c r="S245" s="261">
        <v>0.92988747795068438</v>
      </c>
    </row>
    <row r="246" spans="1:19">
      <c r="A246" s="262" t="s">
        <v>7</v>
      </c>
      <c r="B246" s="263">
        <v>12</v>
      </c>
      <c r="C246" s="264">
        <v>5.5000000000000009</v>
      </c>
      <c r="D246" s="264">
        <v>1.3816985594155147</v>
      </c>
      <c r="E246" s="74">
        <v>12</v>
      </c>
      <c r="F246" s="264">
        <v>5.5</v>
      </c>
      <c r="G246" s="264">
        <v>1.5075567228888183</v>
      </c>
      <c r="H246" s="74">
        <v>12</v>
      </c>
      <c r="I246" s="264">
        <v>3.9999999999999996</v>
      </c>
      <c r="J246" s="264">
        <v>1.3483997249264841</v>
      </c>
      <c r="K246" s="74">
        <v>12</v>
      </c>
      <c r="L246" s="264">
        <v>5.166666666666667</v>
      </c>
      <c r="M246" s="264">
        <v>1.3371158468430429</v>
      </c>
      <c r="N246" s="74">
        <v>12</v>
      </c>
      <c r="O246" s="264">
        <v>5.6666666666666652</v>
      </c>
      <c r="P246" s="264">
        <v>1.2309149097933274</v>
      </c>
      <c r="Q246" s="74">
        <v>12</v>
      </c>
      <c r="R246" s="264">
        <v>5.7499999999999991</v>
      </c>
      <c r="S246" s="265">
        <v>1.3568010505999362</v>
      </c>
    </row>
    <row r="247" spans="1:19" ht="15" customHeight="1" thickBot="1">
      <c r="A247" s="266" t="s">
        <v>8</v>
      </c>
      <c r="B247" s="267">
        <v>108</v>
      </c>
      <c r="C247" s="268">
        <v>4.6111111111111125</v>
      </c>
      <c r="D247" s="268">
        <v>1.5518052997955383</v>
      </c>
      <c r="E247" s="269">
        <v>109</v>
      </c>
      <c r="F247" s="268">
        <v>5.5688073394495401</v>
      </c>
      <c r="G247" s="268">
        <v>1.5175941759602918</v>
      </c>
      <c r="H247" s="269">
        <v>109</v>
      </c>
      <c r="I247" s="268">
        <v>3.2752293577981644</v>
      </c>
      <c r="J247" s="268">
        <v>1.6379275502508897</v>
      </c>
      <c r="K247" s="269">
        <v>109</v>
      </c>
      <c r="L247" s="268">
        <v>4.8990825688073372</v>
      </c>
      <c r="M247" s="268">
        <v>1.6829479984068108</v>
      </c>
      <c r="N247" s="269">
        <v>109</v>
      </c>
      <c r="O247" s="268">
        <v>5.7981651376146788</v>
      </c>
      <c r="P247" s="268">
        <v>1.2230791176504567</v>
      </c>
      <c r="Q247" s="269">
        <v>109</v>
      </c>
      <c r="R247" s="268">
        <v>6.1743119266055047</v>
      </c>
      <c r="S247" s="270">
        <v>0.98923873365899584</v>
      </c>
    </row>
    <row r="250" spans="1:19" ht="18">
      <c r="A250" s="1"/>
    </row>
    <row r="252" spans="1:19" ht="18" customHeight="1" thickBot="1">
      <c r="A252" s="316" t="s">
        <v>173</v>
      </c>
      <c r="B252" s="317"/>
      <c r="C252" s="317"/>
      <c r="D252" s="317"/>
      <c r="E252" s="317"/>
      <c r="F252" s="317"/>
      <c r="G252" s="317"/>
      <c r="H252" s="317"/>
      <c r="I252" s="317"/>
      <c r="J252" s="317"/>
      <c r="K252" s="317"/>
      <c r="L252" s="317"/>
      <c r="M252" s="317"/>
      <c r="N252" s="317"/>
      <c r="O252" s="317"/>
      <c r="P252" s="317"/>
      <c r="Q252" s="317"/>
      <c r="R252" s="317"/>
      <c r="S252" s="317"/>
    </row>
    <row r="253" spans="1:19" ht="15" customHeight="1" thickTop="1" thickBot="1">
      <c r="A253" s="318" t="s">
        <v>361</v>
      </c>
      <c r="B253" s="321" t="s">
        <v>456</v>
      </c>
      <c r="C253" s="312"/>
      <c r="D253" s="313"/>
      <c r="E253" s="311" t="s">
        <v>457</v>
      </c>
      <c r="F253" s="312"/>
      <c r="G253" s="313"/>
      <c r="H253" s="311" t="s">
        <v>458</v>
      </c>
      <c r="I253" s="312"/>
      <c r="J253" s="313"/>
      <c r="K253" s="311" t="s">
        <v>459</v>
      </c>
      <c r="L253" s="312"/>
      <c r="M253" s="313"/>
      <c r="N253" s="311" t="s">
        <v>460</v>
      </c>
      <c r="O253" s="312"/>
      <c r="P253" s="313"/>
      <c r="Q253" s="314" t="s">
        <v>461</v>
      </c>
      <c r="R253" s="312"/>
      <c r="S253" s="315"/>
    </row>
    <row r="254" spans="1:19" ht="15" customHeight="1" thickBot="1">
      <c r="A254" s="320"/>
      <c r="B254" s="81" t="s">
        <v>4</v>
      </c>
      <c r="C254" s="82" t="s">
        <v>147</v>
      </c>
      <c r="D254" s="82" t="s">
        <v>148</v>
      </c>
      <c r="E254" s="82" t="s">
        <v>4</v>
      </c>
      <c r="F254" s="82" t="s">
        <v>147</v>
      </c>
      <c r="G254" s="82" t="s">
        <v>148</v>
      </c>
      <c r="H254" s="82" t="s">
        <v>4</v>
      </c>
      <c r="I254" s="82" t="s">
        <v>147</v>
      </c>
      <c r="J254" s="82" t="s">
        <v>148</v>
      </c>
      <c r="K254" s="82" t="s">
        <v>4</v>
      </c>
      <c r="L254" s="82" t="s">
        <v>147</v>
      </c>
      <c r="M254" s="82" t="s">
        <v>148</v>
      </c>
      <c r="N254" s="82" t="s">
        <v>4</v>
      </c>
      <c r="O254" s="82" t="s">
        <v>147</v>
      </c>
      <c r="P254" s="82" t="s">
        <v>148</v>
      </c>
      <c r="Q254" s="82" t="s">
        <v>4</v>
      </c>
      <c r="R254" s="82" t="s">
        <v>147</v>
      </c>
      <c r="S254" s="237" t="s">
        <v>148</v>
      </c>
    </row>
    <row r="255" spans="1:19" ht="15.75" thickTop="1">
      <c r="A255" s="272" t="s">
        <v>6</v>
      </c>
      <c r="B255" s="273">
        <v>97</v>
      </c>
      <c r="C255" s="274">
        <v>4.3814432989690708</v>
      </c>
      <c r="D255" s="274">
        <v>1.5575307579164113</v>
      </c>
      <c r="E255" s="69">
        <v>97</v>
      </c>
      <c r="F255" s="274">
        <v>5.8041237113402069</v>
      </c>
      <c r="G255" s="274">
        <v>1.2718029791871914</v>
      </c>
      <c r="H255" s="69">
        <v>97</v>
      </c>
      <c r="I255" s="274">
        <v>3.6288659793814433</v>
      </c>
      <c r="J255" s="274">
        <v>1.6728193991785372</v>
      </c>
      <c r="K255" s="69">
        <v>97</v>
      </c>
      <c r="L255" s="274">
        <v>4.7628865979381461</v>
      </c>
      <c r="M255" s="274">
        <v>1.4489449888646615</v>
      </c>
      <c r="N255" s="69">
        <v>97</v>
      </c>
      <c r="O255" s="274">
        <v>4.7628865979381461</v>
      </c>
      <c r="P255" s="274">
        <v>1.6694135439596784</v>
      </c>
      <c r="Q255" s="69">
        <v>97</v>
      </c>
      <c r="R255" s="274">
        <v>5.5773195876288639</v>
      </c>
      <c r="S255" s="275">
        <v>1.2651996840617008</v>
      </c>
    </row>
    <row r="256" spans="1:19">
      <c r="A256" s="276" t="s">
        <v>7</v>
      </c>
      <c r="B256" s="263">
        <v>12</v>
      </c>
      <c r="C256" s="264">
        <v>3.9166666666666661</v>
      </c>
      <c r="D256" s="264">
        <v>1.7298624923456321</v>
      </c>
      <c r="E256" s="74">
        <v>12</v>
      </c>
      <c r="F256" s="264">
        <v>5.583333333333333</v>
      </c>
      <c r="G256" s="264">
        <v>1.7816403745544227</v>
      </c>
      <c r="H256" s="74">
        <v>12</v>
      </c>
      <c r="I256" s="264">
        <v>3.9166666666666665</v>
      </c>
      <c r="J256" s="264">
        <v>1.5642792899510296</v>
      </c>
      <c r="K256" s="74">
        <v>12</v>
      </c>
      <c r="L256" s="264">
        <v>4.833333333333333</v>
      </c>
      <c r="M256" s="264">
        <v>1.7494587907710373</v>
      </c>
      <c r="N256" s="74">
        <v>12</v>
      </c>
      <c r="O256" s="264">
        <v>4.0833333333333321</v>
      </c>
      <c r="P256" s="264">
        <v>1.5642792899510292</v>
      </c>
      <c r="Q256" s="74">
        <v>12</v>
      </c>
      <c r="R256" s="264">
        <v>4.833333333333333</v>
      </c>
      <c r="S256" s="277">
        <v>1.9924098397912438</v>
      </c>
    </row>
    <row r="257" spans="1:19" ht="15" customHeight="1" thickBot="1">
      <c r="A257" s="278" t="s">
        <v>8</v>
      </c>
      <c r="B257" s="279">
        <v>109</v>
      </c>
      <c r="C257" s="280">
        <v>4.330275229357798</v>
      </c>
      <c r="D257" s="280">
        <v>1.5755953952310622</v>
      </c>
      <c r="E257" s="79">
        <v>109</v>
      </c>
      <c r="F257" s="280">
        <v>5.7798165137614683</v>
      </c>
      <c r="G257" s="280">
        <v>1.3288661148536565</v>
      </c>
      <c r="H257" s="79">
        <v>109</v>
      </c>
      <c r="I257" s="280">
        <v>3.6605504587155964</v>
      </c>
      <c r="J257" s="280">
        <v>1.6567492908428003</v>
      </c>
      <c r="K257" s="79">
        <v>109</v>
      </c>
      <c r="L257" s="280">
        <v>4.7706422018348649</v>
      </c>
      <c r="M257" s="280">
        <v>1.4759367867808175</v>
      </c>
      <c r="N257" s="79">
        <v>109</v>
      </c>
      <c r="O257" s="280">
        <v>4.6880733944954134</v>
      </c>
      <c r="P257" s="280">
        <v>1.6649838599285671</v>
      </c>
      <c r="Q257" s="79">
        <v>109</v>
      </c>
      <c r="R257" s="280">
        <v>5.4954128440366956</v>
      </c>
      <c r="S257" s="281">
        <v>1.371832062466569</v>
      </c>
    </row>
    <row r="258" spans="1:19" ht="15.75" thickTop="1"/>
    <row r="259" spans="1:19" ht="32.25" thickBot="1">
      <c r="A259" s="52" t="s">
        <v>266</v>
      </c>
      <c r="B259" s="52"/>
      <c r="C259" s="52"/>
      <c r="D259" s="52"/>
    </row>
    <row r="260" spans="1:19">
      <c r="A260" s="397" t="s">
        <v>472</v>
      </c>
    </row>
    <row r="262" spans="1:19" ht="18" customHeight="1" thickBot="1">
      <c r="A262" s="316" t="s">
        <v>177</v>
      </c>
      <c r="B262" s="317"/>
      <c r="C262" s="317"/>
      <c r="D262" s="317"/>
      <c r="E262" s="317"/>
    </row>
    <row r="263" spans="1:19" ht="15" customHeight="1" thickTop="1" thickBot="1">
      <c r="A263" s="318" t="s">
        <v>361</v>
      </c>
      <c r="B263" s="321" t="s">
        <v>462</v>
      </c>
      <c r="C263" s="313"/>
      <c r="D263" s="314" t="s">
        <v>463</v>
      </c>
      <c r="E263" s="315"/>
    </row>
    <row r="264" spans="1:19" ht="15" customHeight="1">
      <c r="A264" s="319"/>
      <c r="B264" s="322" t="s">
        <v>25</v>
      </c>
      <c r="C264" s="323"/>
      <c r="D264" s="324" t="s">
        <v>25</v>
      </c>
      <c r="E264" s="325"/>
    </row>
    <row r="265" spans="1:19" ht="15" customHeight="1" thickBot="1">
      <c r="A265" s="320"/>
      <c r="B265" s="81" t="s">
        <v>4</v>
      </c>
      <c r="C265" s="82" t="s">
        <v>5</v>
      </c>
      <c r="D265" s="82" t="s">
        <v>4</v>
      </c>
      <c r="E265" s="237" t="s">
        <v>5</v>
      </c>
    </row>
    <row r="266" spans="1:19" ht="15.75" thickTop="1">
      <c r="A266" s="262" t="s">
        <v>6</v>
      </c>
      <c r="B266" s="263">
        <v>3</v>
      </c>
      <c r="C266" s="285">
        <v>0.75</v>
      </c>
      <c r="D266" s="74">
        <v>1</v>
      </c>
      <c r="E266" s="286">
        <v>0.25</v>
      </c>
    </row>
    <row r="267" spans="1:19" ht="15.75" thickBot="1">
      <c r="A267" s="266" t="s">
        <v>8</v>
      </c>
      <c r="B267" s="267">
        <v>3</v>
      </c>
      <c r="C267" s="283">
        <v>0.75</v>
      </c>
      <c r="D267" s="269">
        <v>1</v>
      </c>
      <c r="E267" s="284">
        <v>0.25</v>
      </c>
    </row>
    <row r="270" spans="1:19" ht="23.25">
      <c r="A270" s="56" t="s">
        <v>268</v>
      </c>
    </row>
    <row r="271" spans="1:19">
      <c r="A271" s="397" t="s">
        <v>473</v>
      </c>
    </row>
    <row r="272" spans="1:19" ht="18" customHeight="1">
      <c r="A272" s="327" t="s">
        <v>180</v>
      </c>
      <c r="B272" s="327"/>
      <c r="C272" s="327"/>
      <c r="D272" s="327"/>
      <c r="E272" s="327"/>
      <c r="F272" s="327"/>
      <c r="G272" s="327"/>
      <c r="H272" s="327"/>
      <c r="I272" s="327"/>
    </row>
    <row r="273" spans="1:9" ht="15" customHeight="1">
      <c r="A273" s="328"/>
      <c r="B273" s="331" t="s">
        <v>181</v>
      </c>
      <c r="C273" s="332"/>
      <c r="D273" s="332"/>
      <c r="E273" s="332"/>
      <c r="F273" s="332"/>
      <c r="G273" s="332"/>
      <c r="H273" s="332"/>
      <c r="I273" s="333"/>
    </row>
    <row r="274" spans="1:9" ht="28.5" customHeight="1">
      <c r="A274" s="329"/>
      <c r="B274" s="334" t="s">
        <v>68</v>
      </c>
      <c r="C274" s="335"/>
      <c r="D274" s="335" t="s">
        <v>69</v>
      </c>
      <c r="E274" s="335"/>
      <c r="F274" s="335" t="s">
        <v>182</v>
      </c>
      <c r="G274" s="335"/>
      <c r="H274" s="335" t="s">
        <v>183</v>
      </c>
      <c r="I274" s="336"/>
    </row>
    <row r="275" spans="1:9" ht="15" customHeight="1">
      <c r="A275" s="330"/>
      <c r="B275" s="53" t="s">
        <v>4</v>
      </c>
      <c r="C275" s="54" t="s">
        <v>5</v>
      </c>
      <c r="D275" s="54" t="s">
        <v>4</v>
      </c>
      <c r="E275" s="54" t="s">
        <v>5</v>
      </c>
      <c r="F275" s="54" t="s">
        <v>4</v>
      </c>
      <c r="G275" s="54" t="s">
        <v>5</v>
      </c>
      <c r="H275" s="54" t="s">
        <v>4</v>
      </c>
      <c r="I275" s="55" t="s">
        <v>5</v>
      </c>
    </row>
    <row r="276" spans="1:9" ht="20.25" customHeight="1">
      <c r="A276" s="2" t="s">
        <v>6</v>
      </c>
      <c r="B276" s="5">
        <v>2</v>
      </c>
      <c r="C276" s="6">
        <v>0.66666666666666674</v>
      </c>
      <c r="D276" s="7">
        <v>1</v>
      </c>
      <c r="E276" s="6">
        <v>0.33333333333333337</v>
      </c>
      <c r="F276" s="7">
        <v>0</v>
      </c>
      <c r="G276" s="6">
        <v>0</v>
      </c>
      <c r="H276" s="7">
        <v>0</v>
      </c>
      <c r="I276" s="8">
        <v>0</v>
      </c>
    </row>
    <row r="277" spans="1:9" ht="15" customHeight="1">
      <c r="A277" s="4" t="s">
        <v>8</v>
      </c>
      <c r="B277" s="13">
        <v>2</v>
      </c>
      <c r="C277" s="14">
        <v>0.66666666666666674</v>
      </c>
      <c r="D277" s="15">
        <v>1</v>
      </c>
      <c r="E277" s="14">
        <v>0.33333333333333337</v>
      </c>
      <c r="F277" s="15">
        <v>0</v>
      </c>
      <c r="G277" s="14">
        <v>0</v>
      </c>
      <c r="H277" s="15">
        <v>0</v>
      </c>
      <c r="I277" s="16">
        <v>0</v>
      </c>
    </row>
    <row r="280" spans="1:9" ht="18">
      <c r="A280" s="1"/>
    </row>
    <row r="282" spans="1:9" ht="18" customHeight="1">
      <c r="A282" s="327" t="s">
        <v>184</v>
      </c>
      <c r="B282" s="327"/>
      <c r="C282" s="327"/>
      <c r="D282" s="327"/>
      <c r="E282" s="327"/>
      <c r="F282" s="327"/>
      <c r="G282" s="327"/>
      <c r="H282" s="327"/>
      <c r="I282" s="327"/>
    </row>
    <row r="283" spans="1:9" ht="15" customHeight="1">
      <c r="A283" s="328"/>
      <c r="B283" s="331" t="s">
        <v>185</v>
      </c>
      <c r="C283" s="332"/>
      <c r="D283" s="332"/>
      <c r="E283" s="332"/>
      <c r="F283" s="332"/>
      <c r="G283" s="332"/>
      <c r="H283" s="332"/>
      <c r="I283" s="333"/>
    </row>
    <row r="284" spans="1:9" ht="15" customHeight="1">
      <c r="A284" s="329"/>
      <c r="B284" s="334" t="s">
        <v>186</v>
      </c>
      <c r="C284" s="335"/>
      <c r="D284" s="335" t="s">
        <v>187</v>
      </c>
      <c r="E284" s="335"/>
      <c r="F284" s="335" t="s">
        <v>188</v>
      </c>
      <c r="G284" s="335"/>
      <c r="H284" s="335" t="s">
        <v>189</v>
      </c>
      <c r="I284" s="336"/>
    </row>
    <row r="285" spans="1:9" ht="15" customHeight="1">
      <c r="A285" s="330"/>
      <c r="B285" s="53" t="s">
        <v>4</v>
      </c>
      <c r="C285" s="54" t="s">
        <v>5</v>
      </c>
      <c r="D285" s="54" t="s">
        <v>4</v>
      </c>
      <c r="E285" s="54" t="s">
        <v>5</v>
      </c>
      <c r="F285" s="54" t="s">
        <v>4</v>
      </c>
      <c r="G285" s="54" t="s">
        <v>5</v>
      </c>
      <c r="H285" s="54" t="s">
        <v>4</v>
      </c>
      <c r="I285" s="55" t="s">
        <v>5</v>
      </c>
    </row>
    <row r="286" spans="1:9" ht="16.5" customHeight="1">
      <c r="A286" s="2" t="s">
        <v>6</v>
      </c>
      <c r="B286" s="5">
        <v>1</v>
      </c>
      <c r="C286" s="6">
        <v>0.33333333333333337</v>
      </c>
      <c r="D286" s="7">
        <v>1</v>
      </c>
      <c r="E286" s="6">
        <v>0.33333333333333337</v>
      </c>
      <c r="F286" s="7">
        <v>0</v>
      </c>
      <c r="G286" s="6">
        <v>0</v>
      </c>
      <c r="H286" s="7">
        <v>1</v>
      </c>
      <c r="I286" s="8">
        <v>0.33333333333333337</v>
      </c>
    </row>
    <row r="287" spans="1:9" ht="15" customHeight="1">
      <c r="A287" s="4" t="s">
        <v>8</v>
      </c>
      <c r="B287" s="13">
        <v>1</v>
      </c>
      <c r="C287" s="14">
        <v>0.33333333333333337</v>
      </c>
      <c r="D287" s="15">
        <v>1</v>
      </c>
      <c r="E287" s="14">
        <v>0.33333333333333337</v>
      </c>
      <c r="F287" s="15">
        <v>0</v>
      </c>
      <c r="G287" s="14">
        <v>0</v>
      </c>
      <c r="H287" s="15">
        <v>1</v>
      </c>
      <c r="I287" s="16">
        <v>0.33333333333333337</v>
      </c>
    </row>
    <row r="290" spans="1:29" ht="18">
      <c r="A290" s="1"/>
    </row>
    <row r="293" spans="1:29" ht="18" customHeight="1">
      <c r="A293" s="327" t="s">
        <v>190</v>
      </c>
      <c r="B293" s="327"/>
      <c r="C293" s="327"/>
      <c r="D293" s="327"/>
      <c r="E293" s="327"/>
      <c r="F293" s="327"/>
      <c r="G293" s="327"/>
      <c r="H293" s="327"/>
      <c r="I293" s="327"/>
      <c r="J293" s="327"/>
      <c r="K293" s="327"/>
      <c r="L293" s="327"/>
      <c r="M293" s="327"/>
      <c r="N293" s="327"/>
      <c r="O293" s="327"/>
      <c r="P293" s="327"/>
      <c r="Q293" s="327"/>
      <c r="R293" s="327"/>
      <c r="S293" s="327"/>
      <c r="T293" s="327"/>
      <c r="U293" s="327"/>
      <c r="V293" s="327"/>
      <c r="W293" s="327"/>
      <c r="X293" s="327"/>
      <c r="Y293" s="327"/>
    </row>
    <row r="294" spans="1:29" ht="27.95" customHeight="1">
      <c r="A294" s="328"/>
      <c r="B294" s="331" t="s">
        <v>191</v>
      </c>
      <c r="C294" s="332"/>
      <c r="D294" s="332" t="s">
        <v>192</v>
      </c>
      <c r="E294" s="332"/>
      <c r="F294" s="332" t="s">
        <v>193</v>
      </c>
      <c r="G294" s="332"/>
      <c r="H294" s="332" t="s">
        <v>194</v>
      </c>
      <c r="I294" s="332"/>
      <c r="J294" s="332" t="s">
        <v>195</v>
      </c>
      <c r="K294" s="332"/>
      <c r="L294" s="332" t="s">
        <v>196</v>
      </c>
      <c r="M294" s="332"/>
      <c r="N294" s="332" t="s">
        <v>197</v>
      </c>
      <c r="O294" s="332"/>
      <c r="P294" s="332" t="s">
        <v>198</v>
      </c>
      <c r="Q294" s="332"/>
      <c r="R294" s="332" t="s">
        <v>199</v>
      </c>
      <c r="S294" s="332"/>
      <c r="T294" s="332" t="s">
        <v>44</v>
      </c>
      <c r="U294" s="332"/>
      <c r="V294" s="332" t="s">
        <v>200</v>
      </c>
      <c r="W294" s="332"/>
      <c r="X294" s="332" t="s">
        <v>45</v>
      </c>
      <c r="Y294" s="333"/>
    </row>
    <row r="295" spans="1:29" ht="15" customHeight="1">
      <c r="A295" s="329"/>
      <c r="B295" s="334" t="s">
        <v>111</v>
      </c>
      <c r="C295" s="335"/>
      <c r="D295" s="335" t="s">
        <v>25</v>
      </c>
      <c r="E295" s="335"/>
      <c r="F295" s="335" t="s">
        <v>25</v>
      </c>
      <c r="G295" s="335"/>
      <c r="H295" s="335" t="s">
        <v>25</v>
      </c>
      <c r="I295" s="335"/>
      <c r="J295" s="335" t="s">
        <v>25</v>
      </c>
      <c r="K295" s="335"/>
      <c r="L295" s="335" t="s">
        <v>25</v>
      </c>
      <c r="M295" s="335"/>
      <c r="N295" s="335" t="s">
        <v>25</v>
      </c>
      <c r="O295" s="335"/>
      <c r="P295" s="335" t="s">
        <v>25</v>
      </c>
      <c r="Q295" s="335"/>
      <c r="R295" s="335" t="s">
        <v>25</v>
      </c>
      <c r="S295" s="335"/>
      <c r="T295" s="335" t="s">
        <v>25</v>
      </c>
      <c r="U295" s="335"/>
      <c r="V295" s="335" t="s">
        <v>25</v>
      </c>
      <c r="W295" s="335"/>
      <c r="X295" s="335" t="s">
        <v>25</v>
      </c>
      <c r="Y295" s="336"/>
    </row>
    <row r="296" spans="1:29" ht="15" customHeight="1">
      <c r="A296" s="330"/>
      <c r="B296" s="53" t="s">
        <v>4</v>
      </c>
      <c r="C296" s="54" t="s">
        <v>5</v>
      </c>
      <c r="D296" s="54" t="s">
        <v>4</v>
      </c>
      <c r="E296" s="54" t="s">
        <v>5</v>
      </c>
      <c r="F296" s="54" t="s">
        <v>4</v>
      </c>
      <c r="G296" s="54" t="s">
        <v>5</v>
      </c>
      <c r="H296" s="54" t="s">
        <v>4</v>
      </c>
      <c r="I296" s="54" t="s">
        <v>5</v>
      </c>
      <c r="J296" s="54" t="s">
        <v>4</v>
      </c>
      <c r="K296" s="54" t="s">
        <v>5</v>
      </c>
      <c r="L296" s="54" t="s">
        <v>4</v>
      </c>
      <c r="M296" s="54" t="s">
        <v>5</v>
      </c>
      <c r="N296" s="54" t="s">
        <v>4</v>
      </c>
      <c r="O296" s="54" t="s">
        <v>5</v>
      </c>
      <c r="P296" s="54" t="s">
        <v>4</v>
      </c>
      <c r="Q296" s="54" t="s">
        <v>5</v>
      </c>
      <c r="R296" s="54" t="s">
        <v>4</v>
      </c>
      <c r="S296" s="54" t="s">
        <v>5</v>
      </c>
      <c r="T296" s="54" t="s">
        <v>4</v>
      </c>
      <c r="U296" s="54" t="s">
        <v>5</v>
      </c>
      <c r="V296" s="54" t="s">
        <v>4</v>
      </c>
      <c r="W296" s="54" t="s">
        <v>5</v>
      </c>
      <c r="X296" s="54" t="s">
        <v>4</v>
      </c>
      <c r="Y296" s="55" t="s">
        <v>5</v>
      </c>
    </row>
    <row r="297" spans="1:29" ht="27.95" customHeight="1">
      <c r="A297" s="2" t="s">
        <v>6</v>
      </c>
      <c r="B297" s="5">
        <v>3</v>
      </c>
      <c r="C297" s="6">
        <v>3.0927835051546393E-2</v>
      </c>
      <c r="D297" s="7">
        <v>2</v>
      </c>
      <c r="E297" s="6">
        <v>2.0833333333333336E-2</v>
      </c>
      <c r="F297" s="7">
        <v>1</v>
      </c>
      <c r="G297" s="6">
        <v>1.0526315789473684E-2</v>
      </c>
      <c r="H297" s="7">
        <v>1</v>
      </c>
      <c r="I297" s="6">
        <v>1.0526315789473684E-2</v>
      </c>
      <c r="J297" s="7">
        <v>3</v>
      </c>
      <c r="K297" s="6">
        <v>3.0927835051546393E-2</v>
      </c>
      <c r="L297" s="7">
        <v>1</v>
      </c>
      <c r="M297" s="6">
        <v>1.0526315789473684E-2</v>
      </c>
      <c r="N297" s="7">
        <v>0</v>
      </c>
      <c r="O297" s="6">
        <v>0</v>
      </c>
      <c r="P297" s="7">
        <v>0</v>
      </c>
      <c r="Q297" s="6">
        <v>0</v>
      </c>
      <c r="R297" s="7">
        <v>2</v>
      </c>
      <c r="S297" s="6">
        <v>2.0833333333333336E-2</v>
      </c>
      <c r="T297" s="7">
        <v>3</v>
      </c>
      <c r="U297" s="6">
        <v>3.0927835051546393E-2</v>
      </c>
      <c r="V297" s="7">
        <v>1</v>
      </c>
      <c r="W297" s="6">
        <v>1.0526315789473684E-2</v>
      </c>
      <c r="X297" s="7">
        <v>0</v>
      </c>
      <c r="Y297" s="8">
        <v>0</v>
      </c>
    </row>
    <row r="298" spans="1:29" ht="15" customHeight="1">
      <c r="A298" s="4" t="s">
        <v>8</v>
      </c>
      <c r="B298" s="13">
        <v>3</v>
      </c>
      <c r="C298" s="14">
        <v>2.7522935779816512E-2</v>
      </c>
      <c r="D298" s="15">
        <v>2</v>
      </c>
      <c r="E298" s="14">
        <v>1.8518518518518517E-2</v>
      </c>
      <c r="F298" s="15">
        <v>1</v>
      </c>
      <c r="G298" s="17">
        <v>9.3457943925233638E-3</v>
      </c>
      <c r="H298" s="15">
        <v>1</v>
      </c>
      <c r="I298" s="17">
        <v>9.3457943925233638E-3</v>
      </c>
      <c r="J298" s="15">
        <v>3</v>
      </c>
      <c r="K298" s="14">
        <v>2.7522935779816512E-2</v>
      </c>
      <c r="L298" s="15">
        <v>1</v>
      </c>
      <c r="M298" s="17">
        <v>9.3457943925233638E-3</v>
      </c>
      <c r="N298" s="15">
        <v>0</v>
      </c>
      <c r="O298" s="14">
        <v>0</v>
      </c>
      <c r="P298" s="15">
        <v>0</v>
      </c>
      <c r="Q298" s="14">
        <v>0</v>
      </c>
      <c r="R298" s="15">
        <v>2</v>
      </c>
      <c r="S298" s="14">
        <v>1.8518518518518517E-2</v>
      </c>
      <c r="T298" s="15">
        <v>3</v>
      </c>
      <c r="U298" s="14">
        <v>2.7522935779816512E-2</v>
      </c>
      <c r="V298" s="15">
        <v>1</v>
      </c>
      <c r="W298" s="17">
        <v>9.3457943925233638E-3</v>
      </c>
      <c r="X298" s="15">
        <v>0</v>
      </c>
      <c r="Y298" s="16">
        <v>0</v>
      </c>
    </row>
    <row r="301" spans="1:29" ht="18">
      <c r="A301" s="1"/>
    </row>
    <row r="303" spans="1:29" ht="18" customHeight="1" thickBot="1">
      <c r="A303" s="316" t="s">
        <v>201</v>
      </c>
      <c r="B303" s="317"/>
      <c r="C303" s="317"/>
      <c r="D303" s="317"/>
      <c r="E303" s="317"/>
      <c r="F303" s="317"/>
      <c r="G303" s="317"/>
      <c r="H303" s="317"/>
      <c r="I303" s="317"/>
      <c r="J303" s="317"/>
      <c r="K303" s="317"/>
      <c r="L303" s="317"/>
      <c r="M303" s="317"/>
      <c r="N303" s="317"/>
      <c r="O303" s="317"/>
      <c r="P303" s="317"/>
      <c r="Q303" s="317"/>
      <c r="R303" s="317"/>
      <c r="S303" s="317"/>
      <c r="T303" s="317"/>
      <c r="U303" s="317"/>
      <c r="V303" s="317"/>
      <c r="W303" s="317"/>
      <c r="X303" s="317"/>
      <c r="Y303" s="317"/>
      <c r="Z303" s="317"/>
      <c r="AA303" s="317"/>
      <c r="AB303" s="317"/>
      <c r="AC303" s="256"/>
    </row>
    <row r="304" spans="1:29" ht="49.5" customHeight="1" thickTop="1" thickBot="1">
      <c r="A304" s="306" t="s">
        <v>361</v>
      </c>
      <c r="B304" s="308" t="s">
        <v>202</v>
      </c>
      <c r="C304" s="304"/>
      <c r="D304" s="309"/>
      <c r="E304" s="310" t="s">
        <v>203</v>
      </c>
      <c r="F304" s="304"/>
      <c r="G304" s="309"/>
      <c r="H304" s="310" t="s">
        <v>204</v>
      </c>
      <c r="I304" s="304"/>
      <c r="J304" s="309"/>
      <c r="K304" s="310" t="s">
        <v>205</v>
      </c>
      <c r="L304" s="304"/>
      <c r="M304" s="309"/>
      <c r="N304" s="310" t="s">
        <v>206</v>
      </c>
      <c r="O304" s="304"/>
      <c r="P304" s="309"/>
      <c r="Q304" s="310" t="s">
        <v>207</v>
      </c>
      <c r="R304" s="304"/>
      <c r="S304" s="309"/>
      <c r="T304" s="310" t="s">
        <v>208</v>
      </c>
      <c r="U304" s="304"/>
      <c r="V304" s="309"/>
      <c r="W304" s="310" t="s">
        <v>209</v>
      </c>
      <c r="X304" s="304"/>
      <c r="Y304" s="309"/>
      <c r="Z304" s="303" t="s">
        <v>210</v>
      </c>
      <c r="AA304" s="304"/>
      <c r="AB304" s="305"/>
      <c r="AC304" s="256"/>
    </row>
    <row r="305" spans="1:29" ht="15" customHeight="1" thickBot="1">
      <c r="A305" s="307"/>
      <c r="B305" s="287" t="s">
        <v>4</v>
      </c>
      <c r="C305" s="271" t="s">
        <v>147</v>
      </c>
      <c r="D305" s="271" t="s">
        <v>148</v>
      </c>
      <c r="E305" s="271" t="s">
        <v>4</v>
      </c>
      <c r="F305" s="271" t="s">
        <v>147</v>
      </c>
      <c r="G305" s="271" t="s">
        <v>148</v>
      </c>
      <c r="H305" s="271" t="s">
        <v>4</v>
      </c>
      <c r="I305" s="271" t="s">
        <v>147</v>
      </c>
      <c r="J305" s="271" t="s">
        <v>148</v>
      </c>
      <c r="K305" s="271" t="s">
        <v>4</v>
      </c>
      <c r="L305" s="271" t="s">
        <v>147</v>
      </c>
      <c r="M305" s="271" t="s">
        <v>148</v>
      </c>
      <c r="N305" s="271" t="s">
        <v>4</v>
      </c>
      <c r="O305" s="271" t="s">
        <v>147</v>
      </c>
      <c r="P305" s="271" t="s">
        <v>148</v>
      </c>
      <c r="Q305" s="271" t="s">
        <v>4</v>
      </c>
      <c r="R305" s="271" t="s">
        <v>147</v>
      </c>
      <c r="S305" s="271" t="s">
        <v>148</v>
      </c>
      <c r="T305" s="271" t="s">
        <v>4</v>
      </c>
      <c r="U305" s="271" t="s">
        <v>147</v>
      </c>
      <c r="V305" s="271" t="s">
        <v>148</v>
      </c>
      <c r="W305" s="271" t="s">
        <v>4</v>
      </c>
      <c r="X305" s="271" t="s">
        <v>147</v>
      </c>
      <c r="Y305" s="271" t="s">
        <v>148</v>
      </c>
      <c r="Z305" s="271" t="s">
        <v>4</v>
      </c>
      <c r="AA305" s="271" t="s">
        <v>147</v>
      </c>
      <c r="AB305" s="288" t="s">
        <v>148</v>
      </c>
      <c r="AC305" s="256"/>
    </row>
    <row r="306" spans="1:29" ht="18" customHeight="1" thickTop="1">
      <c r="A306" s="66" t="s">
        <v>6</v>
      </c>
      <c r="B306" s="67">
        <v>3</v>
      </c>
      <c r="C306" s="274">
        <v>4</v>
      </c>
      <c r="D306" s="274">
        <v>1</v>
      </c>
      <c r="E306" s="69">
        <v>3</v>
      </c>
      <c r="F306" s="274">
        <v>5.333333333333333</v>
      </c>
      <c r="G306" s="274">
        <v>0.57735026918962573</v>
      </c>
      <c r="H306" s="69">
        <v>3</v>
      </c>
      <c r="I306" s="274">
        <v>5</v>
      </c>
      <c r="J306" s="274">
        <v>1.7320508075688772</v>
      </c>
      <c r="K306" s="69">
        <v>3</v>
      </c>
      <c r="L306" s="274">
        <v>3.333333333333333</v>
      </c>
      <c r="M306" s="274">
        <v>2.3094010767585029</v>
      </c>
      <c r="N306" s="69">
        <v>3</v>
      </c>
      <c r="O306" s="274">
        <v>3.3333333333333335</v>
      </c>
      <c r="P306" s="274">
        <v>0.57735026918962573</v>
      </c>
      <c r="Q306" s="69">
        <v>3</v>
      </c>
      <c r="R306" s="274">
        <v>3</v>
      </c>
      <c r="S306" s="274">
        <v>2</v>
      </c>
      <c r="T306" s="69">
        <v>3</v>
      </c>
      <c r="U306" s="274">
        <v>5</v>
      </c>
      <c r="V306" s="274">
        <v>1</v>
      </c>
      <c r="W306" s="69">
        <v>3</v>
      </c>
      <c r="X306" s="274">
        <v>3.6666666666666665</v>
      </c>
      <c r="Y306" s="274">
        <v>3.0550504633038935</v>
      </c>
      <c r="Z306" s="69">
        <v>3</v>
      </c>
      <c r="AA306" s="274">
        <v>3.6666666666666665</v>
      </c>
      <c r="AB306" s="275">
        <v>1.5275252316519465</v>
      </c>
      <c r="AC306" s="256"/>
    </row>
    <row r="307" spans="1:29" ht="18" customHeight="1" thickBot="1">
      <c r="A307" s="76" t="s">
        <v>8</v>
      </c>
      <c r="B307" s="77">
        <v>3</v>
      </c>
      <c r="C307" s="280">
        <v>4</v>
      </c>
      <c r="D307" s="280">
        <v>1</v>
      </c>
      <c r="E307" s="79">
        <v>3</v>
      </c>
      <c r="F307" s="280">
        <v>5.333333333333333</v>
      </c>
      <c r="G307" s="280">
        <v>0.57735026918962573</v>
      </c>
      <c r="H307" s="79">
        <v>3</v>
      </c>
      <c r="I307" s="280">
        <v>5</v>
      </c>
      <c r="J307" s="280">
        <v>1.7320508075688772</v>
      </c>
      <c r="K307" s="79">
        <v>3</v>
      </c>
      <c r="L307" s="280">
        <v>3.333333333333333</v>
      </c>
      <c r="M307" s="280">
        <v>2.3094010767585029</v>
      </c>
      <c r="N307" s="79">
        <v>3</v>
      </c>
      <c r="O307" s="280">
        <v>3.3333333333333335</v>
      </c>
      <c r="P307" s="280">
        <v>0.57735026918962573</v>
      </c>
      <c r="Q307" s="79">
        <v>3</v>
      </c>
      <c r="R307" s="280">
        <v>3</v>
      </c>
      <c r="S307" s="280">
        <v>2</v>
      </c>
      <c r="T307" s="79">
        <v>3</v>
      </c>
      <c r="U307" s="280">
        <v>5</v>
      </c>
      <c r="V307" s="280">
        <v>1</v>
      </c>
      <c r="W307" s="79">
        <v>3</v>
      </c>
      <c r="X307" s="280">
        <v>3.6666666666666665</v>
      </c>
      <c r="Y307" s="280">
        <v>3.0550504633038935</v>
      </c>
      <c r="Z307" s="79">
        <v>3</v>
      </c>
      <c r="AA307" s="280">
        <v>3.6666666666666665</v>
      </c>
      <c r="AB307" s="281">
        <v>1.5275252316519465</v>
      </c>
      <c r="AC307" s="256"/>
    </row>
    <row r="308" spans="1:29" ht="15.75" thickTop="1"/>
    <row r="310" spans="1:29" ht="23.25">
      <c r="A310" s="56" t="s">
        <v>269</v>
      </c>
    </row>
    <row r="311" spans="1:29">
      <c r="A311" s="397" t="s">
        <v>474</v>
      </c>
    </row>
    <row r="312" spans="1:29" ht="18" customHeight="1">
      <c r="A312" s="327" t="s">
        <v>211</v>
      </c>
      <c r="B312" s="327"/>
      <c r="C312" s="327"/>
      <c r="D312" s="327"/>
      <c r="E312" s="327"/>
      <c r="F312" s="327"/>
      <c r="G312" s="327"/>
    </row>
    <row r="313" spans="1:29" ht="15" customHeight="1">
      <c r="A313" s="328"/>
      <c r="B313" s="331" t="s">
        <v>212</v>
      </c>
      <c r="C313" s="332"/>
      <c r="D313" s="332"/>
      <c r="E313" s="332"/>
      <c r="F313" s="332"/>
      <c r="G313" s="333"/>
    </row>
    <row r="314" spans="1:29" ht="26.25" customHeight="1">
      <c r="A314" s="329"/>
      <c r="B314" s="334" t="s">
        <v>213</v>
      </c>
      <c r="C314" s="335"/>
      <c r="D314" s="335" t="s">
        <v>214</v>
      </c>
      <c r="E314" s="335"/>
      <c r="F314" s="335" t="s">
        <v>45</v>
      </c>
      <c r="G314" s="336"/>
    </row>
    <row r="315" spans="1:29" ht="15" customHeight="1">
      <c r="A315" s="330"/>
      <c r="B315" s="53" t="s">
        <v>4</v>
      </c>
      <c r="C315" s="54" t="s">
        <v>5</v>
      </c>
      <c r="D315" s="54" t="s">
        <v>4</v>
      </c>
      <c r="E315" s="54" t="s">
        <v>5</v>
      </c>
      <c r="F315" s="54" t="s">
        <v>4</v>
      </c>
      <c r="G315" s="55" t="s">
        <v>5</v>
      </c>
    </row>
    <row r="316" spans="1:29" ht="17.25" customHeight="1">
      <c r="A316" s="2" t="s">
        <v>6</v>
      </c>
      <c r="B316" s="5">
        <v>0</v>
      </c>
      <c r="C316" s="6">
        <v>0</v>
      </c>
      <c r="D316" s="7">
        <v>0</v>
      </c>
      <c r="E316" s="6">
        <v>0</v>
      </c>
      <c r="F316" s="7">
        <v>1</v>
      </c>
      <c r="G316" s="8">
        <v>1</v>
      </c>
    </row>
    <row r="317" spans="1:29" ht="15" customHeight="1">
      <c r="A317" s="4" t="s">
        <v>8</v>
      </c>
      <c r="B317" s="13">
        <v>0</v>
      </c>
      <c r="C317" s="14">
        <v>0</v>
      </c>
      <c r="D317" s="15">
        <v>0</v>
      </c>
      <c r="E317" s="14">
        <v>0</v>
      </c>
      <c r="F317" s="15">
        <v>1</v>
      </c>
      <c r="G317" s="16">
        <v>1</v>
      </c>
    </row>
    <row r="320" spans="1:29" ht="32.25" thickBot="1">
      <c r="A320" s="52" t="s">
        <v>270</v>
      </c>
      <c r="B320" s="52"/>
      <c r="C320" s="52"/>
      <c r="D320" s="52"/>
      <c r="E320" s="52"/>
      <c r="F320" s="52"/>
      <c r="G320" s="52"/>
      <c r="H320" s="52"/>
      <c r="I320" s="52"/>
      <c r="J320" s="52"/>
    </row>
    <row r="322" spans="1:17" ht="18" customHeight="1">
      <c r="A322" s="327" t="s">
        <v>215</v>
      </c>
      <c r="B322" s="327"/>
      <c r="C322" s="327"/>
      <c r="D322" s="327"/>
      <c r="E322" s="327"/>
      <c r="F322" s="327"/>
      <c r="G322" s="327"/>
      <c r="H322" s="327"/>
      <c r="I322" s="327"/>
    </row>
    <row r="323" spans="1:17" ht="15" customHeight="1">
      <c r="A323" s="328"/>
      <c r="B323" s="331" t="s">
        <v>216</v>
      </c>
      <c r="C323" s="332"/>
      <c r="D323" s="332"/>
      <c r="E323" s="332"/>
      <c r="F323" s="332" t="s">
        <v>217</v>
      </c>
      <c r="G323" s="332"/>
      <c r="H323" s="332"/>
      <c r="I323" s="333"/>
    </row>
    <row r="324" spans="1:17" ht="15" customHeight="1">
      <c r="A324" s="329"/>
      <c r="B324" s="334" t="s">
        <v>110</v>
      </c>
      <c r="C324" s="335"/>
      <c r="D324" s="335" t="s">
        <v>111</v>
      </c>
      <c r="E324" s="335"/>
      <c r="F324" s="335" t="s">
        <v>110</v>
      </c>
      <c r="G324" s="335"/>
      <c r="H324" s="335" t="s">
        <v>111</v>
      </c>
      <c r="I324" s="336"/>
    </row>
    <row r="325" spans="1:17" ht="15" customHeight="1">
      <c r="A325" s="330"/>
      <c r="B325" s="53" t="s">
        <v>4</v>
      </c>
      <c r="C325" s="54" t="s">
        <v>5</v>
      </c>
      <c r="D325" s="54" t="s">
        <v>4</v>
      </c>
      <c r="E325" s="54" t="s">
        <v>5</v>
      </c>
      <c r="F325" s="54" t="s">
        <v>4</v>
      </c>
      <c r="G325" s="54" t="s">
        <v>5</v>
      </c>
      <c r="H325" s="54" t="s">
        <v>4</v>
      </c>
      <c r="I325" s="55" t="s">
        <v>5</v>
      </c>
    </row>
    <row r="326" spans="1:17" ht="19.5" customHeight="1">
      <c r="A326" s="2" t="s">
        <v>6</v>
      </c>
      <c r="B326" s="5">
        <v>36</v>
      </c>
      <c r="C326" s="6">
        <v>0.37894736842105259</v>
      </c>
      <c r="D326" s="7">
        <v>59</v>
      </c>
      <c r="E326" s="6">
        <v>0.62105263157894741</v>
      </c>
      <c r="F326" s="7">
        <v>14</v>
      </c>
      <c r="G326" s="6">
        <v>0.14432989690721651</v>
      </c>
      <c r="H326" s="7">
        <v>83</v>
      </c>
      <c r="I326" s="8">
        <v>0.85567010309278346</v>
      </c>
    </row>
    <row r="327" spans="1:17" ht="16.5" customHeight="1">
      <c r="A327" s="3" t="s">
        <v>7</v>
      </c>
      <c r="B327" s="9">
        <v>3</v>
      </c>
      <c r="C327" s="10">
        <v>0.25</v>
      </c>
      <c r="D327" s="11">
        <v>9</v>
      </c>
      <c r="E327" s="10">
        <v>0.75</v>
      </c>
      <c r="F327" s="11">
        <v>0</v>
      </c>
      <c r="G327" s="10">
        <v>0</v>
      </c>
      <c r="H327" s="11">
        <v>11</v>
      </c>
      <c r="I327" s="12">
        <v>1</v>
      </c>
    </row>
    <row r="328" spans="1:17" ht="15" customHeight="1">
      <c r="A328" s="4" t="s">
        <v>8</v>
      </c>
      <c r="B328" s="13">
        <v>39</v>
      </c>
      <c r="C328" s="14">
        <v>0.3644859813084112</v>
      </c>
      <c r="D328" s="15">
        <v>68</v>
      </c>
      <c r="E328" s="14">
        <v>0.63551401869158886</v>
      </c>
      <c r="F328" s="15">
        <v>14</v>
      </c>
      <c r="G328" s="14">
        <v>0.12962962962962965</v>
      </c>
      <c r="H328" s="15">
        <v>94</v>
      </c>
      <c r="I328" s="16">
        <v>0.87037037037037035</v>
      </c>
    </row>
    <row r="331" spans="1:17" ht="18">
      <c r="A331" s="1"/>
    </row>
    <row r="333" spans="1:17" ht="18" customHeight="1">
      <c r="A333" s="327" t="s">
        <v>218</v>
      </c>
      <c r="B333" s="327"/>
      <c r="C333" s="327"/>
      <c r="D333" s="327"/>
      <c r="E333" s="327"/>
      <c r="F333" s="327"/>
      <c r="G333" s="327"/>
      <c r="H333" s="327"/>
      <c r="I333" s="327"/>
      <c r="J333" s="327"/>
      <c r="K333" s="327"/>
      <c r="L333" s="327"/>
      <c r="M333" s="327"/>
      <c r="N333" s="327"/>
      <c r="O333" s="327"/>
      <c r="P333" s="327"/>
      <c r="Q333" s="327"/>
    </row>
    <row r="334" spans="1:17" ht="15" customHeight="1">
      <c r="A334" s="328"/>
      <c r="B334" s="331" t="s">
        <v>219</v>
      </c>
      <c r="C334" s="332"/>
      <c r="D334" s="332"/>
      <c r="E334" s="332"/>
      <c r="F334" s="332"/>
      <c r="G334" s="332"/>
      <c r="H334" s="332"/>
      <c r="I334" s="332"/>
      <c r="J334" s="332"/>
      <c r="K334" s="332"/>
      <c r="L334" s="332"/>
      <c r="M334" s="332"/>
      <c r="N334" s="332" t="s">
        <v>220</v>
      </c>
      <c r="O334" s="332"/>
      <c r="P334" s="332"/>
      <c r="Q334" s="333"/>
    </row>
    <row r="335" spans="1:17" ht="25.5" customHeight="1">
      <c r="A335" s="329"/>
      <c r="B335" s="334" t="s">
        <v>24</v>
      </c>
      <c r="C335" s="335"/>
      <c r="D335" s="335" t="s">
        <v>221</v>
      </c>
      <c r="E335" s="335"/>
      <c r="F335" s="335" t="s">
        <v>222</v>
      </c>
      <c r="G335" s="335"/>
      <c r="H335" s="335" t="s">
        <v>223</v>
      </c>
      <c r="I335" s="335"/>
      <c r="J335" s="335" t="s">
        <v>224</v>
      </c>
      <c r="K335" s="335"/>
      <c r="L335" s="335" t="s">
        <v>225</v>
      </c>
      <c r="M335" s="335"/>
      <c r="N335" s="335" t="s">
        <v>110</v>
      </c>
      <c r="O335" s="335"/>
      <c r="P335" s="335" t="s">
        <v>111</v>
      </c>
      <c r="Q335" s="336"/>
    </row>
    <row r="336" spans="1:17" ht="15" customHeight="1">
      <c r="A336" s="330"/>
      <c r="B336" s="53" t="s">
        <v>4</v>
      </c>
      <c r="C336" s="54" t="s">
        <v>5</v>
      </c>
      <c r="D336" s="54" t="s">
        <v>4</v>
      </c>
      <c r="E336" s="54" t="s">
        <v>5</v>
      </c>
      <c r="F336" s="54" t="s">
        <v>4</v>
      </c>
      <c r="G336" s="54" t="s">
        <v>5</v>
      </c>
      <c r="H336" s="54" t="s">
        <v>4</v>
      </c>
      <c r="I336" s="54" t="s">
        <v>5</v>
      </c>
      <c r="J336" s="54" t="s">
        <v>4</v>
      </c>
      <c r="K336" s="54" t="s">
        <v>5</v>
      </c>
      <c r="L336" s="54" t="s">
        <v>4</v>
      </c>
      <c r="M336" s="54" t="s">
        <v>5</v>
      </c>
      <c r="N336" s="54" t="s">
        <v>4</v>
      </c>
      <c r="O336" s="54" t="s">
        <v>5</v>
      </c>
      <c r="P336" s="54" t="s">
        <v>4</v>
      </c>
      <c r="Q336" s="55" t="s">
        <v>5</v>
      </c>
    </row>
    <row r="337" spans="1:17" ht="21.75" customHeight="1">
      <c r="A337" s="2" t="s">
        <v>6</v>
      </c>
      <c r="B337" s="5">
        <v>28</v>
      </c>
      <c r="C337" s="6">
        <v>0.28865979381443302</v>
      </c>
      <c r="D337" s="7">
        <v>15</v>
      </c>
      <c r="E337" s="6">
        <v>0.15463917525773196</v>
      </c>
      <c r="F337" s="7">
        <v>7</v>
      </c>
      <c r="G337" s="6">
        <v>7.2164948453608255E-2</v>
      </c>
      <c r="H337" s="7">
        <v>23</v>
      </c>
      <c r="I337" s="6">
        <v>0.23711340206185569</v>
      </c>
      <c r="J337" s="7">
        <v>15</v>
      </c>
      <c r="K337" s="6">
        <v>0.15463917525773196</v>
      </c>
      <c r="L337" s="7">
        <v>9</v>
      </c>
      <c r="M337" s="6">
        <v>9.2783505154639179E-2</v>
      </c>
      <c r="N337" s="7">
        <v>48</v>
      </c>
      <c r="O337" s="6">
        <v>0.69565217391304346</v>
      </c>
      <c r="P337" s="7">
        <v>21</v>
      </c>
      <c r="Q337" s="8">
        <v>0.30434782608695654</v>
      </c>
    </row>
    <row r="338" spans="1:17" ht="18.75" customHeight="1">
      <c r="A338" s="3" t="s">
        <v>7</v>
      </c>
      <c r="B338" s="9">
        <v>2</v>
      </c>
      <c r="C338" s="10">
        <v>0.16666666666666669</v>
      </c>
      <c r="D338" s="11">
        <v>1</v>
      </c>
      <c r="E338" s="10">
        <v>8.3333333333333343E-2</v>
      </c>
      <c r="F338" s="11">
        <v>2</v>
      </c>
      <c r="G338" s="10">
        <v>0.16666666666666669</v>
      </c>
      <c r="H338" s="11">
        <v>5</v>
      </c>
      <c r="I338" s="10">
        <v>0.41666666666666663</v>
      </c>
      <c r="J338" s="11">
        <v>1</v>
      </c>
      <c r="K338" s="10">
        <v>8.3333333333333343E-2</v>
      </c>
      <c r="L338" s="11">
        <v>1</v>
      </c>
      <c r="M338" s="10">
        <v>8.3333333333333343E-2</v>
      </c>
      <c r="N338" s="11">
        <v>5</v>
      </c>
      <c r="O338" s="10">
        <v>0.5</v>
      </c>
      <c r="P338" s="11">
        <v>5</v>
      </c>
      <c r="Q338" s="12">
        <v>0.5</v>
      </c>
    </row>
    <row r="339" spans="1:17" ht="15" customHeight="1">
      <c r="A339" s="4" t="s">
        <v>8</v>
      </c>
      <c r="B339" s="13">
        <v>30</v>
      </c>
      <c r="C339" s="14">
        <v>0.27522935779816515</v>
      </c>
      <c r="D339" s="15">
        <v>16</v>
      </c>
      <c r="E339" s="14">
        <v>0.14678899082568808</v>
      </c>
      <c r="F339" s="15">
        <v>9</v>
      </c>
      <c r="G339" s="14">
        <v>8.2568807339449532E-2</v>
      </c>
      <c r="H339" s="15">
        <v>28</v>
      </c>
      <c r="I339" s="14">
        <v>0.25688073394495414</v>
      </c>
      <c r="J339" s="15">
        <v>16</v>
      </c>
      <c r="K339" s="14">
        <v>0.14678899082568808</v>
      </c>
      <c r="L339" s="15">
        <v>10</v>
      </c>
      <c r="M339" s="14">
        <v>9.1743119266055051E-2</v>
      </c>
      <c r="N339" s="15">
        <v>53</v>
      </c>
      <c r="O339" s="14">
        <v>0.670886075949367</v>
      </c>
      <c r="P339" s="15">
        <v>26</v>
      </c>
      <c r="Q339" s="16">
        <v>0.32911392405063289</v>
      </c>
    </row>
    <row r="342" spans="1:17" ht="18">
      <c r="A342" s="1"/>
    </row>
    <row r="344" spans="1:17" ht="18" customHeight="1">
      <c r="A344" s="327" t="s">
        <v>226</v>
      </c>
      <c r="B344" s="327"/>
      <c r="C344" s="327"/>
      <c r="D344" s="327"/>
      <c r="E344" s="327"/>
      <c r="F344" s="327"/>
      <c r="G344" s="327"/>
      <c r="H344" s="327"/>
      <c r="I344" s="327"/>
    </row>
    <row r="345" spans="1:17" ht="15" customHeight="1">
      <c r="A345" s="328"/>
      <c r="B345" s="331" t="s">
        <v>227</v>
      </c>
      <c r="C345" s="332"/>
      <c r="D345" s="332"/>
      <c r="E345" s="332"/>
      <c r="F345" s="332"/>
      <c r="G345" s="332"/>
      <c r="H345" s="332"/>
      <c r="I345" s="333"/>
    </row>
    <row r="346" spans="1:17" ht="15" customHeight="1">
      <c r="A346" s="329"/>
      <c r="B346" s="334" t="s">
        <v>24</v>
      </c>
      <c r="C346" s="335"/>
      <c r="D346" s="335" t="s">
        <v>228</v>
      </c>
      <c r="E346" s="335"/>
      <c r="F346" s="335" t="s">
        <v>229</v>
      </c>
      <c r="G346" s="335"/>
      <c r="H346" s="335" t="s">
        <v>230</v>
      </c>
      <c r="I346" s="336"/>
    </row>
    <row r="347" spans="1:17" ht="15" customHeight="1">
      <c r="A347" s="330"/>
      <c r="B347" s="53" t="s">
        <v>4</v>
      </c>
      <c r="C347" s="54" t="s">
        <v>5</v>
      </c>
      <c r="D347" s="54" t="s">
        <v>4</v>
      </c>
      <c r="E347" s="54" t="s">
        <v>5</v>
      </c>
      <c r="F347" s="54" t="s">
        <v>4</v>
      </c>
      <c r="G347" s="54" t="s">
        <v>5</v>
      </c>
      <c r="H347" s="54" t="s">
        <v>4</v>
      </c>
      <c r="I347" s="55" t="s">
        <v>5</v>
      </c>
    </row>
    <row r="348" spans="1:17" ht="18" customHeight="1">
      <c r="A348" s="2" t="s">
        <v>6</v>
      </c>
      <c r="B348" s="5">
        <v>36</v>
      </c>
      <c r="C348" s="6">
        <v>0.37113402061855671</v>
      </c>
      <c r="D348" s="7">
        <v>19</v>
      </c>
      <c r="E348" s="6">
        <v>0.19587628865979384</v>
      </c>
      <c r="F348" s="7">
        <v>18</v>
      </c>
      <c r="G348" s="6">
        <v>0.18556701030927836</v>
      </c>
      <c r="H348" s="7">
        <v>24</v>
      </c>
      <c r="I348" s="8">
        <v>0.24742268041237114</v>
      </c>
    </row>
    <row r="349" spans="1:17" ht="19.5" customHeight="1">
      <c r="A349" s="3" t="s">
        <v>7</v>
      </c>
      <c r="B349" s="9">
        <v>4</v>
      </c>
      <c r="C349" s="10">
        <v>0.33333333333333337</v>
      </c>
      <c r="D349" s="11">
        <v>4</v>
      </c>
      <c r="E349" s="10">
        <v>0.33333333333333337</v>
      </c>
      <c r="F349" s="11">
        <v>3</v>
      </c>
      <c r="G349" s="10">
        <v>0.25</v>
      </c>
      <c r="H349" s="11">
        <v>1</v>
      </c>
      <c r="I349" s="12">
        <v>8.3333333333333343E-2</v>
      </c>
    </row>
    <row r="350" spans="1:17" ht="15" customHeight="1">
      <c r="A350" s="4" t="s">
        <v>8</v>
      </c>
      <c r="B350" s="13">
        <v>40</v>
      </c>
      <c r="C350" s="14">
        <v>0.3669724770642202</v>
      </c>
      <c r="D350" s="15">
        <v>23</v>
      </c>
      <c r="E350" s="14">
        <v>0.21100917431192659</v>
      </c>
      <c r="F350" s="15">
        <v>21</v>
      </c>
      <c r="G350" s="14">
        <v>0.19266055045871561</v>
      </c>
      <c r="H350" s="15">
        <v>25</v>
      </c>
      <c r="I350" s="16">
        <v>0.22935779816513763</v>
      </c>
    </row>
    <row r="353" spans="1:11" ht="32.25" thickBot="1">
      <c r="A353" s="52" t="s">
        <v>271</v>
      </c>
      <c r="B353" s="52"/>
      <c r="C353" s="52"/>
      <c r="D353" s="52"/>
      <c r="E353" s="52"/>
      <c r="F353" s="52"/>
      <c r="G353" s="52"/>
      <c r="H353" s="52"/>
      <c r="I353" s="52"/>
      <c r="J353" s="52"/>
    </row>
    <row r="355" spans="1:11" ht="18" customHeight="1">
      <c r="A355" s="327" t="s">
        <v>231</v>
      </c>
      <c r="B355" s="327"/>
      <c r="C355" s="327"/>
      <c r="D355" s="327"/>
      <c r="E355" s="327"/>
      <c r="F355" s="327"/>
      <c r="G355" s="327"/>
      <c r="H355" s="327"/>
      <c r="I355" s="327"/>
    </row>
    <row r="356" spans="1:11" ht="15" customHeight="1">
      <c r="A356" s="328"/>
      <c r="B356" s="331" t="s">
        <v>232</v>
      </c>
      <c r="C356" s="332"/>
      <c r="D356" s="332"/>
      <c r="E356" s="332"/>
      <c r="F356" s="332"/>
      <c r="G356" s="332"/>
      <c r="H356" s="332"/>
      <c r="I356" s="333"/>
    </row>
    <row r="357" spans="1:11" ht="15" customHeight="1">
      <c r="A357" s="329"/>
      <c r="B357" s="334" t="s">
        <v>233</v>
      </c>
      <c r="C357" s="335"/>
      <c r="D357" s="335" t="s">
        <v>234</v>
      </c>
      <c r="E357" s="335"/>
      <c r="F357" s="335" t="s">
        <v>235</v>
      </c>
      <c r="G357" s="335"/>
      <c r="H357" s="335" t="s">
        <v>236</v>
      </c>
      <c r="I357" s="336"/>
    </row>
    <row r="358" spans="1:11" ht="15" customHeight="1">
      <c r="A358" s="330"/>
      <c r="B358" s="53" t="s">
        <v>4</v>
      </c>
      <c r="C358" s="54" t="s">
        <v>5</v>
      </c>
      <c r="D358" s="54" t="s">
        <v>4</v>
      </c>
      <c r="E358" s="54" t="s">
        <v>5</v>
      </c>
      <c r="F358" s="54" t="s">
        <v>4</v>
      </c>
      <c r="G358" s="54" t="s">
        <v>5</v>
      </c>
      <c r="H358" s="54" t="s">
        <v>4</v>
      </c>
      <c r="I358" s="55" t="s">
        <v>5</v>
      </c>
    </row>
    <row r="359" spans="1:11" ht="18" customHeight="1">
      <c r="A359" s="2" t="s">
        <v>6</v>
      </c>
      <c r="B359" s="5">
        <v>58</v>
      </c>
      <c r="C359" s="6">
        <v>0.59793814432989689</v>
      </c>
      <c r="D359" s="7">
        <v>37</v>
      </c>
      <c r="E359" s="6">
        <v>0.38144329896907214</v>
      </c>
      <c r="F359" s="7">
        <v>2</v>
      </c>
      <c r="G359" s="6">
        <v>2.0618556701030924E-2</v>
      </c>
      <c r="H359" s="7">
        <v>0</v>
      </c>
      <c r="I359" s="8">
        <v>0</v>
      </c>
    </row>
    <row r="360" spans="1:11" ht="18.75" customHeight="1">
      <c r="A360" s="3" t="s">
        <v>7</v>
      </c>
      <c r="B360" s="9">
        <v>6</v>
      </c>
      <c r="C360" s="10">
        <v>0.5</v>
      </c>
      <c r="D360" s="11">
        <v>6</v>
      </c>
      <c r="E360" s="10">
        <v>0.5</v>
      </c>
      <c r="F360" s="11">
        <v>0</v>
      </c>
      <c r="G360" s="10">
        <v>0</v>
      </c>
      <c r="H360" s="11">
        <v>0</v>
      </c>
      <c r="I360" s="12">
        <v>0</v>
      </c>
    </row>
    <row r="361" spans="1:11" ht="15" customHeight="1">
      <c r="A361" s="4" t="s">
        <v>8</v>
      </c>
      <c r="B361" s="13">
        <v>64</v>
      </c>
      <c r="C361" s="14">
        <v>0.58715596330275233</v>
      </c>
      <c r="D361" s="15">
        <v>43</v>
      </c>
      <c r="E361" s="14">
        <v>0.39449541284403672</v>
      </c>
      <c r="F361" s="15">
        <v>2</v>
      </c>
      <c r="G361" s="14">
        <v>1.834862385321101E-2</v>
      </c>
      <c r="H361" s="15">
        <v>0</v>
      </c>
      <c r="I361" s="16">
        <v>0</v>
      </c>
    </row>
    <row r="362" spans="1:11" ht="15.75" thickTop="1"/>
    <row r="365" spans="1:11" ht="15.75" thickBot="1">
      <c r="A365" s="316" t="s">
        <v>293</v>
      </c>
      <c r="B365" s="316"/>
      <c r="C365" s="316"/>
      <c r="D365" s="316"/>
      <c r="E365" s="316"/>
      <c r="F365" s="316"/>
      <c r="G365" s="316"/>
      <c r="H365" s="316"/>
      <c r="I365" s="316"/>
      <c r="J365" s="316"/>
      <c r="K365" s="316"/>
    </row>
    <row r="366" spans="1:11" ht="15.75" thickTop="1">
      <c r="A366" s="358"/>
      <c r="B366" s="361" t="s">
        <v>294</v>
      </c>
      <c r="C366" s="362"/>
      <c r="D366" s="362"/>
      <c r="E366" s="362"/>
      <c r="F366" s="362"/>
      <c r="G366" s="362"/>
      <c r="H366" s="362"/>
      <c r="I366" s="362"/>
      <c r="J366" s="362"/>
      <c r="K366" s="363"/>
    </row>
    <row r="367" spans="1:11" ht="36" customHeight="1">
      <c r="A367" s="359"/>
      <c r="B367" s="364" t="s">
        <v>295</v>
      </c>
      <c r="C367" s="365"/>
      <c r="D367" s="365" t="s">
        <v>296</v>
      </c>
      <c r="E367" s="365"/>
      <c r="F367" s="365" t="s">
        <v>297</v>
      </c>
      <c r="G367" s="365"/>
      <c r="H367" s="365" t="s">
        <v>298</v>
      </c>
      <c r="I367" s="365"/>
      <c r="J367" s="365" t="s">
        <v>299</v>
      </c>
      <c r="K367" s="366"/>
    </row>
    <row r="368" spans="1:11" ht="15.75" thickBot="1">
      <c r="A368" s="360"/>
      <c r="B368" s="118" t="s">
        <v>4</v>
      </c>
      <c r="C368" s="119" t="s">
        <v>5</v>
      </c>
      <c r="D368" s="119" t="s">
        <v>4</v>
      </c>
      <c r="E368" s="119" t="s">
        <v>5</v>
      </c>
      <c r="F368" s="119" t="s">
        <v>4</v>
      </c>
      <c r="G368" s="119" t="s">
        <v>5</v>
      </c>
      <c r="H368" s="119" t="s">
        <v>4</v>
      </c>
      <c r="I368" s="119" t="s">
        <v>5</v>
      </c>
      <c r="J368" s="119" t="s">
        <v>4</v>
      </c>
      <c r="K368" s="120" t="s">
        <v>5</v>
      </c>
    </row>
    <row r="369" spans="1:11" ht="15.75" thickTop="1">
      <c r="A369" s="66" t="s">
        <v>6</v>
      </c>
      <c r="B369" s="67">
        <v>19</v>
      </c>
      <c r="C369" s="68">
        <v>0.19587628865979384</v>
      </c>
      <c r="D369" s="69">
        <v>6</v>
      </c>
      <c r="E369" s="68">
        <v>6.1855670103092786E-2</v>
      </c>
      <c r="F369" s="69">
        <v>23</v>
      </c>
      <c r="G369" s="68">
        <v>0.23711340206185569</v>
      </c>
      <c r="H369" s="69">
        <v>16</v>
      </c>
      <c r="I369" s="68">
        <v>0.16494845360824739</v>
      </c>
      <c r="J369" s="69">
        <v>33</v>
      </c>
      <c r="K369" s="70">
        <v>0.34020618556701032</v>
      </c>
    </row>
    <row r="370" spans="1:11" ht="15" customHeight="1">
      <c r="A370" s="71" t="s">
        <v>7</v>
      </c>
      <c r="B370" s="72">
        <v>6</v>
      </c>
      <c r="C370" s="73">
        <v>0.5</v>
      </c>
      <c r="D370" s="74">
        <v>1</v>
      </c>
      <c r="E370" s="73">
        <v>8.3333333333333343E-2</v>
      </c>
      <c r="F370" s="74">
        <v>0</v>
      </c>
      <c r="G370" s="73">
        <v>0</v>
      </c>
      <c r="H370" s="74">
        <v>3</v>
      </c>
      <c r="I370" s="73">
        <v>0.25</v>
      </c>
      <c r="J370" s="74">
        <v>2</v>
      </c>
      <c r="K370" s="75">
        <v>0.16666666666666669</v>
      </c>
    </row>
    <row r="371" spans="1:11" ht="15.75" thickBot="1">
      <c r="A371" s="76" t="s">
        <v>8</v>
      </c>
      <c r="B371" s="77">
        <v>25</v>
      </c>
      <c r="C371" s="78">
        <v>0.22935779816513763</v>
      </c>
      <c r="D371" s="79">
        <v>7</v>
      </c>
      <c r="E371" s="78">
        <v>6.4220183486238536E-2</v>
      </c>
      <c r="F371" s="79">
        <v>23</v>
      </c>
      <c r="G371" s="78">
        <v>0.21100917431192659</v>
      </c>
      <c r="H371" s="79">
        <v>19</v>
      </c>
      <c r="I371" s="78">
        <v>0.17431192660550457</v>
      </c>
      <c r="J371" s="79">
        <v>35</v>
      </c>
      <c r="K371" s="80">
        <v>0.32110091743119262</v>
      </c>
    </row>
  </sheetData>
  <mergeCells count="349">
    <mergeCell ref="H203:J203"/>
    <mergeCell ref="K203:M203"/>
    <mergeCell ref="N203:P203"/>
    <mergeCell ref="A365:K365"/>
    <mergeCell ref="A94:E94"/>
    <mergeCell ref="A95:A97"/>
    <mergeCell ref="B95:E95"/>
    <mergeCell ref="B96:C96"/>
    <mergeCell ref="D96:E96"/>
    <mergeCell ref="A116:G116"/>
    <mergeCell ref="A117:A119"/>
    <mergeCell ref="B117:G117"/>
    <mergeCell ref="B118:C118"/>
    <mergeCell ref="D118:E118"/>
    <mergeCell ref="F118:G118"/>
    <mergeCell ref="A105:E105"/>
    <mergeCell ref="A106:A108"/>
    <mergeCell ref="B106:E106"/>
    <mergeCell ref="B107:C107"/>
    <mergeCell ref="D107:E107"/>
    <mergeCell ref="A127:S127"/>
    <mergeCell ref="A128:A130"/>
    <mergeCell ref="B128:E128"/>
    <mergeCell ref="F128:S128"/>
    <mergeCell ref="B129:C129"/>
    <mergeCell ref="D129:E129"/>
    <mergeCell ref="F129:G129"/>
    <mergeCell ref="A366:A368"/>
    <mergeCell ref="B366:K366"/>
    <mergeCell ref="B367:C367"/>
    <mergeCell ref="D367:E367"/>
    <mergeCell ref="F367:G367"/>
    <mergeCell ref="H367:I367"/>
    <mergeCell ref="J367:K367"/>
    <mergeCell ref="A7:E7"/>
    <mergeCell ref="A8:A10"/>
    <mergeCell ref="B8:E8"/>
    <mergeCell ref="B9:C9"/>
    <mergeCell ref="D9:E9"/>
    <mergeCell ref="A52:Y52"/>
    <mergeCell ref="A53:A55"/>
    <mergeCell ref="B53:Y53"/>
    <mergeCell ref="B54:C54"/>
    <mergeCell ref="D54:E54"/>
    <mergeCell ref="F54:G54"/>
    <mergeCell ref="H54:I54"/>
    <mergeCell ref="J54:K54"/>
    <mergeCell ref="L54:M54"/>
    <mergeCell ref="N54:O54"/>
    <mergeCell ref="P54:Q54"/>
    <mergeCell ref="A41:Q41"/>
    <mergeCell ref="A1:P1"/>
    <mergeCell ref="A29:K29"/>
    <mergeCell ref="A30:A32"/>
    <mergeCell ref="B30:K30"/>
    <mergeCell ref="B31:C31"/>
    <mergeCell ref="D31:E31"/>
    <mergeCell ref="F31:G31"/>
    <mergeCell ref="H31:I31"/>
    <mergeCell ref="J31:K31"/>
    <mergeCell ref="A18:G18"/>
    <mergeCell ref="A19:A21"/>
    <mergeCell ref="B19:G19"/>
    <mergeCell ref="B20:C20"/>
    <mergeCell ref="D20:E20"/>
    <mergeCell ref="F20:G20"/>
    <mergeCell ref="F8:G9"/>
    <mergeCell ref="A42:A44"/>
    <mergeCell ref="B42:E42"/>
    <mergeCell ref="F42:Q42"/>
    <mergeCell ref="B43:C43"/>
    <mergeCell ref="D43:E43"/>
    <mergeCell ref="F43:G43"/>
    <mergeCell ref="H43:I43"/>
    <mergeCell ref="J43:K43"/>
    <mergeCell ref="L43:M43"/>
    <mergeCell ref="N43:O43"/>
    <mergeCell ref="P43:Q43"/>
    <mergeCell ref="R54:S54"/>
    <mergeCell ref="T54:U54"/>
    <mergeCell ref="V54:W54"/>
    <mergeCell ref="X54:Y54"/>
    <mergeCell ref="A64:A66"/>
    <mergeCell ref="B65:C65"/>
    <mergeCell ref="D65:E65"/>
    <mergeCell ref="F65:G65"/>
    <mergeCell ref="B64:I64"/>
    <mergeCell ref="H65:I65"/>
    <mergeCell ref="A63:I63"/>
    <mergeCell ref="A72:M72"/>
    <mergeCell ref="A73:A77"/>
    <mergeCell ref="B73:M73"/>
    <mergeCell ref="B74:E74"/>
    <mergeCell ref="F74:I74"/>
    <mergeCell ref="J74:M74"/>
    <mergeCell ref="B75:E75"/>
    <mergeCell ref="A83:K83"/>
    <mergeCell ref="A84:A86"/>
    <mergeCell ref="B84:K84"/>
    <mergeCell ref="B85:C85"/>
    <mergeCell ref="D85:E85"/>
    <mergeCell ref="F85:G85"/>
    <mergeCell ref="H85:I85"/>
    <mergeCell ref="J85:K85"/>
    <mergeCell ref="F75:I75"/>
    <mergeCell ref="J75:M75"/>
    <mergeCell ref="B76:C76"/>
    <mergeCell ref="D76:E76"/>
    <mergeCell ref="F76:G76"/>
    <mergeCell ref="H76:I76"/>
    <mergeCell ref="J76:K76"/>
    <mergeCell ref="L76:M76"/>
    <mergeCell ref="H129:I129"/>
    <mergeCell ref="J129:K129"/>
    <mergeCell ref="L129:M129"/>
    <mergeCell ref="N129:O129"/>
    <mergeCell ref="P129:Q129"/>
    <mergeCell ref="R129:S129"/>
    <mergeCell ref="A138:Q138"/>
    <mergeCell ref="A139:A141"/>
    <mergeCell ref="B139:Q139"/>
    <mergeCell ref="B140:C140"/>
    <mergeCell ref="D140:E140"/>
    <mergeCell ref="F140:G140"/>
    <mergeCell ref="H140:I140"/>
    <mergeCell ref="J140:K140"/>
    <mergeCell ref="L140:M140"/>
    <mergeCell ref="N140:O140"/>
    <mergeCell ref="P140:Q140"/>
    <mergeCell ref="A149:M149"/>
    <mergeCell ref="A150:A152"/>
    <mergeCell ref="B150:M150"/>
    <mergeCell ref="B151:C151"/>
    <mergeCell ref="D151:E151"/>
    <mergeCell ref="F151:G151"/>
    <mergeCell ref="H151:I151"/>
    <mergeCell ref="J151:K151"/>
    <mergeCell ref="L151:M151"/>
    <mergeCell ref="A160:AK160"/>
    <mergeCell ref="A161:A163"/>
    <mergeCell ref="B161:E161"/>
    <mergeCell ref="F161:I161"/>
    <mergeCell ref="J161:M161"/>
    <mergeCell ref="N161:Q161"/>
    <mergeCell ref="R161:U161"/>
    <mergeCell ref="V161:Y161"/>
    <mergeCell ref="Z161:AC161"/>
    <mergeCell ref="AD161:AG161"/>
    <mergeCell ref="AH161:AK161"/>
    <mergeCell ref="B162:C162"/>
    <mergeCell ref="D162:E162"/>
    <mergeCell ref="F162:G162"/>
    <mergeCell ref="H162:I162"/>
    <mergeCell ref="J162:K162"/>
    <mergeCell ref="AF162:AG162"/>
    <mergeCell ref="AH162:AI162"/>
    <mergeCell ref="AJ162:AK162"/>
    <mergeCell ref="V162:W162"/>
    <mergeCell ref="X162:Y162"/>
    <mergeCell ref="Z162:AA162"/>
    <mergeCell ref="AB162:AC162"/>
    <mergeCell ref="AD162:AE162"/>
    <mergeCell ref="AZ173:BA173"/>
    <mergeCell ref="BB173:BC173"/>
    <mergeCell ref="BD173:BE173"/>
    <mergeCell ref="A182:M182"/>
    <mergeCell ref="AX173:AY173"/>
    <mergeCell ref="A171:BE171"/>
    <mergeCell ref="A172:A174"/>
    <mergeCell ref="B172:BE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T162:U162"/>
    <mergeCell ref="AP173:AQ173"/>
    <mergeCell ref="AR173:AS173"/>
    <mergeCell ref="AT173:AU173"/>
    <mergeCell ref="AV173:AW173"/>
    <mergeCell ref="AF173:AG173"/>
    <mergeCell ref="AH173:AI173"/>
    <mergeCell ref="AJ173:AK173"/>
    <mergeCell ref="AL173:AM173"/>
    <mergeCell ref="AN173:AO173"/>
    <mergeCell ref="A183:A184"/>
    <mergeCell ref="B183:D183"/>
    <mergeCell ref="E183:G183"/>
    <mergeCell ref="H183:J183"/>
    <mergeCell ref="K183:M183"/>
    <mergeCell ref="L162:M162"/>
    <mergeCell ref="N162:O162"/>
    <mergeCell ref="P162:Q162"/>
    <mergeCell ref="R162:S162"/>
    <mergeCell ref="A232:S232"/>
    <mergeCell ref="A203:A204"/>
    <mergeCell ref="B203:D203"/>
    <mergeCell ref="E203:G203"/>
    <mergeCell ref="A192:M192"/>
    <mergeCell ref="A193:A194"/>
    <mergeCell ref="B193:D193"/>
    <mergeCell ref="E193:G193"/>
    <mergeCell ref="H193:J193"/>
    <mergeCell ref="K193:M193"/>
    <mergeCell ref="A202:P202"/>
    <mergeCell ref="A253:A254"/>
    <mergeCell ref="B253:D253"/>
    <mergeCell ref="E253:G253"/>
    <mergeCell ref="H253:J253"/>
    <mergeCell ref="K253:M253"/>
    <mergeCell ref="A252:S252"/>
    <mergeCell ref="A233:A234"/>
    <mergeCell ref="B233:D233"/>
    <mergeCell ref="E233:G233"/>
    <mergeCell ref="H233:J233"/>
    <mergeCell ref="K233:M233"/>
    <mergeCell ref="A282:I282"/>
    <mergeCell ref="A283:A285"/>
    <mergeCell ref="B283:I283"/>
    <mergeCell ref="B284:C284"/>
    <mergeCell ref="D284:E284"/>
    <mergeCell ref="F284:G284"/>
    <mergeCell ref="H284:I284"/>
    <mergeCell ref="A272:I272"/>
    <mergeCell ref="A273:A275"/>
    <mergeCell ref="B273:I273"/>
    <mergeCell ref="B274:C274"/>
    <mergeCell ref="D274:E274"/>
    <mergeCell ref="F274:G274"/>
    <mergeCell ref="H274:I274"/>
    <mergeCell ref="X294:Y294"/>
    <mergeCell ref="B295:C295"/>
    <mergeCell ref="X295:Y295"/>
    <mergeCell ref="N295:O295"/>
    <mergeCell ref="P295:Q295"/>
    <mergeCell ref="R295:S295"/>
    <mergeCell ref="T295:U295"/>
    <mergeCell ref="V295:W295"/>
    <mergeCell ref="D295:E295"/>
    <mergeCell ref="F295:G295"/>
    <mergeCell ref="H295:I295"/>
    <mergeCell ref="A322:I322"/>
    <mergeCell ref="A323:A325"/>
    <mergeCell ref="B323:E323"/>
    <mergeCell ref="F323:I323"/>
    <mergeCell ref="B324:C324"/>
    <mergeCell ref="D324:E324"/>
    <mergeCell ref="F324:G324"/>
    <mergeCell ref="H324:I324"/>
    <mergeCell ref="A312:G312"/>
    <mergeCell ref="A313:A315"/>
    <mergeCell ref="B313:G313"/>
    <mergeCell ref="B314:C314"/>
    <mergeCell ref="D314:E314"/>
    <mergeCell ref="F314:G314"/>
    <mergeCell ref="A333:Q333"/>
    <mergeCell ref="A334:A336"/>
    <mergeCell ref="B334:M334"/>
    <mergeCell ref="N334:Q334"/>
    <mergeCell ref="B335:C335"/>
    <mergeCell ref="D335:E335"/>
    <mergeCell ref="F335:G335"/>
    <mergeCell ref="H335:I335"/>
    <mergeCell ref="J335:K335"/>
    <mergeCell ref="L335:M335"/>
    <mergeCell ref="N335:O335"/>
    <mergeCell ref="P335:Q335"/>
    <mergeCell ref="A355:I355"/>
    <mergeCell ref="A356:A358"/>
    <mergeCell ref="B356:I356"/>
    <mergeCell ref="B357:C357"/>
    <mergeCell ref="D357:E357"/>
    <mergeCell ref="F357:G357"/>
    <mergeCell ref="H357:I357"/>
    <mergeCell ref="A344:I344"/>
    <mergeCell ref="A345:A347"/>
    <mergeCell ref="B345:I345"/>
    <mergeCell ref="B346:C346"/>
    <mergeCell ref="D346:E346"/>
    <mergeCell ref="F346:G346"/>
    <mergeCell ref="H346:I346"/>
    <mergeCell ref="A222:S222"/>
    <mergeCell ref="A223:A224"/>
    <mergeCell ref="B223:D223"/>
    <mergeCell ref="E223:G223"/>
    <mergeCell ref="H223:J223"/>
    <mergeCell ref="K223:M223"/>
    <mergeCell ref="N223:P223"/>
    <mergeCell ref="Q223:S223"/>
    <mergeCell ref="A212:M212"/>
    <mergeCell ref="A213:A214"/>
    <mergeCell ref="B213:D213"/>
    <mergeCell ref="E213:G213"/>
    <mergeCell ref="H213:J213"/>
    <mergeCell ref="K213:M213"/>
    <mergeCell ref="N233:P233"/>
    <mergeCell ref="Q233:S233"/>
    <mergeCell ref="A243:A244"/>
    <mergeCell ref="B243:D243"/>
    <mergeCell ref="E243:G243"/>
    <mergeCell ref="H243:J243"/>
    <mergeCell ref="K243:M243"/>
    <mergeCell ref="N243:P243"/>
    <mergeCell ref="Q243:S243"/>
    <mergeCell ref="A242:S242"/>
    <mergeCell ref="N253:P253"/>
    <mergeCell ref="Q253:S253"/>
    <mergeCell ref="A262:E262"/>
    <mergeCell ref="A263:A265"/>
    <mergeCell ref="B263:C263"/>
    <mergeCell ref="D263:E263"/>
    <mergeCell ref="B264:C264"/>
    <mergeCell ref="D264:E264"/>
    <mergeCell ref="A303:AB303"/>
    <mergeCell ref="J295:K295"/>
    <mergeCell ref="L295:M295"/>
    <mergeCell ref="A293:Y293"/>
    <mergeCell ref="A294:A296"/>
    <mergeCell ref="B294:C294"/>
    <mergeCell ref="D294:E294"/>
    <mergeCell ref="F294:G294"/>
    <mergeCell ref="H294:I294"/>
    <mergeCell ref="J294:K294"/>
    <mergeCell ref="L294:M294"/>
    <mergeCell ref="N294:O294"/>
    <mergeCell ref="P294:Q294"/>
    <mergeCell ref="R294:S294"/>
    <mergeCell ref="T294:U294"/>
    <mergeCell ref="V294:W294"/>
    <mergeCell ref="Z304:AB304"/>
    <mergeCell ref="A304:A305"/>
    <mergeCell ref="B304:D304"/>
    <mergeCell ref="E304:G304"/>
    <mergeCell ref="H304:J304"/>
    <mergeCell ref="K304:M304"/>
    <mergeCell ref="N304:P304"/>
    <mergeCell ref="Q304:S304"/>
    <mergeCell ref="T304:V304"/>
    <mergeCell ref="W304:Y30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097"/>
  <sheetViews>
    <sheetView showGridLines="0" zoomScaleNormal="100" workbookViewId="0">
      <selection activeCell="R171" sqref="R171"/>
    </sheetView>
  </sheetViews>
  <sheetFormatPr defaultRowHeight="15"/>
  <sheetData>
    <row r="1" spans="2:17" ht="28.5">
      <c r="B1" s="353" t="s">
        <v>238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3" spans="2:17" ht="29.25" thickBot="1">
      <c r="B3" s="51" t="s">
        <v>260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5" spans="2:17" ht="21">
      <c r="B5" s="64" t="s">
        <v>278</v>
      </c>
    </row>
    <row r="27" spans="2:25" ht="21">
      <c r="B27" s="64" t="s">
        <v>279</v>
      </c>
    </row>
    <row r="28" spans="2:25" ht="15" customHeight="1"/>
    <row r="29" spans="2:25" ht="15" customHeight="1"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2:25" ht="15" customHeight="1">
      <c r="K30" s="83"/>
      <c r="L30" s="83"/>
      <c r="M30" s="83" t="s">
        <v>1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2:25" ht="15" customHeight="1"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2:25" ht="15" customHeight="1">
      <c r="K32" s="83"/>
      <c r="L32" s="83"/>
      <c r="M32" s="83" t="s">
        <v>2</v>
      </c>
      <c r="N32" s="83" t="s">
        <v>3</v>
      </c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1:25" ht="15" customHeight="1">
      <c r="K33" s="83"/>
      <c r="L33" s="84" t="s">
        <v>6</v>
      </c>
      <c r="M33" s="85">
        <v>0.2061855670103093</v>
      </c>
      <c r="N33" s="86">
        <v>0.79381443298969079</v>
      </c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1:25" ht="15" customHeight="1">
      <c r="K34" s="83"/>
      <c r="L34" s="87" t="s">
        <v>7</v>
      </c>
      <c r="M34" s="88">
        <v>0</v>
      </c>
      <c r="N34" s="89">
        <v>1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1:25" ht="15" customHeight="1"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1:25" ht="15" customHeight="1"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1:25" ht="15" customHeight="1"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1:25" ht="15" customHeight="1"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1:25" ht="15" customHeight="1"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1:25" ht="15" customHeight="1"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1:25" ht="15" customHeight="1"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1:25" ht="15" customHeight="1"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1:25" ht="15" customHeight="1"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1:25" ht="15" customHeight="1"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1:25" ht="15" customHeight="1"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1:25" ht="15" customHeight="1"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1:25" ht="15" customHeight="1"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1:25" ht="15" customHeight="1"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2:25" ht="15" customHeight="1">
      <c r="B49" s="64" t="s">
        <v>9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2:25" ht="15" customHeight="1"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2:25" ht="15" customHeight="1"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2:25" ht="15" customHeight="1">
      <c r="K52" s="83"/>
      <c r="L52" s="83"/>
      <c r="M52" s="83"/>
      <c r="N52" s="83" t="s">
        <v>10</v>
      </c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2:25" ht="15" customHeight="1"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2:25" ht="15" customHeight="1">
      <c r="K54" s="83"/>
      <c r="L54" s="83"/>
      <c r="M54" s="83"/>
      <c r="N54" s="83" t="s">
        <v>11</v>
      </c>
      <c r="O54" s="83" t="s">
        <v>12</v>
      </c>
      <c r="P54" s="83" t="s">
        <v>13</v>
      </c>
      <c r="Q54" s="83"/>
      <c r="R54" s="83"/>
      <c r="S54" s="83"/>
      <c r="T54" s="83"/>
      <c r="U54" s="83"/>
      <c r="V54" s="83"/>
      <c r="W54" s="83"/>
      <c r="X54" s="83"/>
      <c r="Y54" s="83"/>
    </row>
    <row r="55" spans="2:25" ht="15" customHeight="1">
      <c r="K55" s="83"/>
      <c r="L55" s="83"/>
      <c r="M55" s="84" t="s">
        <v>6</v>
      </c>
      <c r="N55" s="85">
        <v>0.95876288659793818</v>
      </c>
      <c r="O55" s="85">
        <v>4.1237113402061848E-2</v>
      </c>
      <c r="P55" s="86">
        <v>0</v>
      </c>
      <c r="Q55" s="83"/>
      <c r="R55" s="83"/>
      <c r="S55" s="83"/>
      <c r="T55" s="83"/>
      <c r="U55" s="83"/>
      <c r="V55" s="83"/>
      <c r="W55" s="83"/>
      <c r="X55" s="83"/>
      <c r="Y55" s="83"/>
    </row>
    <row r="56" spans="2:25" ht="15" customHeight="1">
      <c r="K56" s="83"/>
      <c r="L56" s="83"/>
      <c r="M56" s="87" t="s">
        <v>7</v>
      </c>
      <c r="N56" s="88">
        <v>1</v>
      </c>
      <c r="O56" s="88">
        <v>0</v>
      </c>
      <c r="P56" s="89">
        <v>0</v>
      </c>
      <c r="Q56" s="83"/>
      <c r="R56" s="83"/>
      <c r="S56" s="83"/>
      <c r="T56" s="83"/>
      <c r="U56" s="83"/>
      <c r="V56" s="83"/>
      <c r="W56" s="83"/>
      <c r="X56" s="83"/>
      <c r="Y56" s="83"/>
    </row>
    <row r="57" spans="2:25" ht="15" customHeight="1"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2:25" ht="15" customHeight="1"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2:25" ht="15" customHeight="1"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2:25" ht="15" customHeight="1"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2:25" ht="15" customHeight="1"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2:25" ht="15" customHeight="1"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2:25" ht="15" customHeight="1"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2:25" ht="15" customHeight="1"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2:25" ht="15" customHeight="1"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2:25" ht="15" customHeight="1"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2:25" ht="15" customHeight="1"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2:25" ht="15" customHeight="1"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2:25" ht="15" customHeight="1"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2:25" ht="15" customHeight="1"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2:25" ht="29.25" customHeight="1" thickBot="1">
      <c r="B71" s="94" t="s">
        <v>262</v>
      </c>
      <c r="C71" s="95"/>
      <c r="D71" s="96"/>
      <c r="E71" s="96"/>
      <c r="F71" s="97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9"/>
      <c r="R71" s="99"/>
      <c r="S71" s="99"/>
      <c r="T71" s="83"/>
      <c r="U71" s="83"/>
      <c r="V71" s="83"/>
      <c r="W71" s="83"/>
      <c r="X71" s="83"/>
      <c r="Y71" s="83"/>
    </row>
    <row r="72" spans="2:25" ht="27" customHeight="1">
      <c r="B72" s="56" t="s">
        <v>263</v>
      </c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2:25" ht="15" customHeight="1"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2:25" ht="15" customHeight="1">
      <c r="B74" s="64" t="s">
        <v>280</v>
      </c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2:25" ht="15" customHeight="1"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2:25" ht="15" customHeight="1"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2:25" ht="15" customHeight="1">
      <c r="K77" s="83"/>
      <c r="L77" s="83"/>
      <c r="M77" s="83"/>
      <c r="N77" s="83" t="s">
        <v>22</v>
      </c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2:25" ht="15" customHeight="1"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2:25" ht="15" customHeight="1">
      <c r="K79" s="83"/>
      <c r="L79" s="83"/>
      <c r="M79" s="83"/>
      <c r="N79" s="83" t="s">
        <v>24</v>
      </c>
      <c r="O79" s="83" t="s">
        <v>25</v>
      </c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2:25" ht="15" customHeight="1">
      <c r="K80" s="83"/>
      <c r="L80" s="83"/>
      <c r="M80" s="84" t="s">
        <v>6</v>
      </c>
      <c r="N80" s="85">
        <v>0.76288659793814428</v>
      </c>
      <c r="O80" s="85">
        <v>0.23711340206185569</v>
      </c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2:25" ht="15" customHeight="1">
      <c r="K81" s="83"/>
      <c r="L81" s="83"/>
      <c r="M81" s="87" t="s">
        <v>7</v>
      </c>
      <c r="N81" s="88">
        <v>0.91666666666666674</v>
      </c>
      <c r="O81" s="88">
        <v>8.3333333333333343E-2</v>
      </c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2:25" ht="15" customHeight="1"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2:25" ht="15" customHeight="1"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2:25" ht="15" customHeight="1"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2:25" ht="15" customHeight="1"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2:25" ht="15" customHeight="1"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2:25" ht="15" customHeight="1"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2:25" ht="15" customHeight="1"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2:25" ht="15" customHeight="1"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2:25" ht="15" customHeight="1"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2:25" ht="15" customHeight="1"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2:25" ht="15" customHeight="1"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2:25" ht="15" customHeight="1"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2:25" ht="15" customHeight="1"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2:25" ht="15" customHeight="1"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2:25" ht="15" customHeight="1">
      <c r="B96" s="64" t="s">
        <v>281</v>
      </c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1:25" ht="15" customHeight="1"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11:25" ht="15" customHeight="1">
      <c r="K98" s="83"/>
      <c r="L98" s="83"/>
      <c r="M98" s="83"/>
      <c r="N98" s="83" t="s">
        <v>23</v>
      </c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spans="11:25" ht="15" customHeight="1"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11:25" ht="15" customHeight="1">
      <c r="K100" s="83"/>
      <c r="L100" s="83"/>
      <c r="M100" s="83"/>
      <c r="N100" s="83" t="s">
        <v>26</v>
      </c>
      <c r="O100" s="83" t="s">
        <v>27</v>
      </c>
      <c r="P100" s="83" t="s">
        <v>28</v>
      </c>
      <c r="Q100" s="83" t="s">
        <v>29</v>
      </c>
      <c r="R100" s="83" t="s">
        <v>30</v>
      </c>
      <c r="S100" s="83" t="s">
        <v>31</v>
      </c>
      <c r="T100" s="83"/>
      <c r="U100" s="83"/>
      <c r="V100" s="83"/>
      <c r="W100" s="83"/>
      <c r="X100" s="83"/>
      <c r="Y100" s="83"/>
    </row>
    <row r="101" spans="11:25" ht="15" customHeight="1">
      <c r="K101" s="83"/>
      <c r="L101" s="83"/>
      <c r="M101" s="84" t="s">
        <v>6</v>
      </c>
      <c r="N101" s="85">
        <v>0.38144329896907214</v>
      </c>
      <c r="O101" s="85">
        <v>0.19587628865979384</v>
      </c>
      <c r="P101" s="85">
        <v>0.25773195876288663</v>
      </c>
      <c r="Q101" s="85">
        <v>9.2783505154639179E-2</v>
      </c>
      <c r="R101" s="85">
        <v>4.1237113402061848E-2</v>
      </c>
      <c r="S101" s="86">
        <v>3.0927835051546393E-2</v>
      </c>
      <c r="T101" s="83"/>
      <c r="U101" s="83"/>
      <c r="V101" s="83"/>
      <c r="W101" s="83"/>
      <c r="X101" s="83"/>
      <c r="Y101" s="83"/>
    </row>
    <row r="102" spans="11:25" ht="15" customHeight="1">
      <c r="K102" s="83"/>
      <c r="L102" s="83"/>
      <c r="M102" s="87" t="s">
        <v>7</v>
      </c>
      <c r="N102" s="88">
        <v>0.75</v>
      </c>
      <c r="O102" s="88">
        <v>8.3333333333333343E-2</v>
      </c>
      <c r="P102" s="88">
        <v>8.3333333333333343E-2</v>
      </c>
      <c r="Q102" s="88">
        <v>8.3333333333333343E-2</v>
      </c>
      <c r="R102" s="88">
        <v>0</v>
      </c>
      <c r="S102" s="89">
        <v>0</v>
      </c>
      <c r="T102" s="83"/>
      <c r="U102" s="83"/>
      <c r="V102" s="83"/>
      <c r="W102" s="83"/>
      <c r="X102" s="83"/>
      <c r="Y102" s="83"/>
    </row>
    <row r="103" spans="11:25" ht="15" customHeight="1"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11:25" ht="15" customHeight="1"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spans="11:25" ht="15" customHeight="1"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spans="11:25" ht="15" customHeight="1"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11:25" ht="15" customHeight="1"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11:25" ht="15" customHeight="1"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spans="11:25" ht="15" customHeight="1"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spans="11:25" ht="15" customHeight="1"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spans="11:25" ht="15" customHeight="1"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spans="11:25" ht="15" customHeight="1"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spans="2:25" ht="15" customHeight="1"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2:25" ht="15" customHeight="1"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2:25" ht="15" customHeight="1"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2:25" ht="15" customHeight="1"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spans="2:25" ht="15" customHeight="1"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spans="2:25" ht="15" customHeight="1">
      <c r="B118" s="64" t="s">
        <v>32</v>
      </c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2:25" ht="15" customHeight="1"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spans="2:25" ht="15" customHeight="1">
      <c r="K120" s="83"/>
      <c r="L120" s="83"/>
      <c r="M120" s="83"/>
      <c r="N120" s="83" t="s">
        <v>33</v>
      </c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2:25" ht="15" customHeight="1"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spans="2:25" ht="15" customHeight="1">
      <c r="K122" s="83"/>
      <c r="L122" s="83"/>
      <c r="M122" s="83"/>
      <c r="N122" s="83" t="s">
        <v>34</v>
      </c>
      <c r="O122" s="83" t="s">
        <v>35</v>
      </c>
      <c r="P122" s="83" t="s">
        <v>36</v>
      </c>
      <c r="Q122" s="83" t="s">
        <v>37</v>
      </c>
      <c r="R122" s="83" t="s">
        <v>38</v>
      </c>
      <c r="S122" s="83" t="s">
        <v>39</v>
      </c>
      <c r="T122" s="83" t="s">
        <v>40</v>
      </c>
      <c r="U122" s="83" t="s">
        <v>41</v>
      </c>
      <c r="V122" s="83" t="s">
        <v>42</v>
      </c>
      <c r="W122" s="83" t="s">
        <v>43</v>
      </c>
      <c r="X122" s="83" t="s">
        <v>44</v>
      </c>
      <c r="Y122" s="83" t="s">
        <v>45</v>
      </c>
    </row>
    <row r="123" spans="2:25" ht="15" customHeight="1">
      <c r="K123" s="83"/>
      <c r="L123" s="83"/>
      <c r="M123" s="84" t="s">
        <v>6</v>
      </c>
      <c r="N123" s="85">
        <v>0.36082474226804123</v>
      </c>
      <c r="O123" s="85">
        <v>1.0309278350515462E-2</v>
      </c>
      <c r="P123" s="85">
        <v>0</v>
      </c>
      <c r="Q123" s="85">
        <v>0</v>
      </c>
      <c r="R123" s="85">
        <v>1.0309278350515462E-2</v>
      </c>
      <c r="S123" s="85">
        <v>0</v>
      </c>
      <c r="T123" s="85">
        <v>0.10309278350515465</v>
      </c>
      <c r="U123" s="85">
        <v>0.21649484536082475</v>
      </c>
      <c r="V123" s="85">
        <v>0</v>
      </c>
      <c r="W123" s="85">
        <v>2.0618556701030924E-2</v>
      </c>
      <c r="X123" s="85">
        <v>0.27835051546391754</v>
      </c>
      <c r="Y123" s="86">
        <v>0</v>
      </c>
    </row>
    <row r="124" spans="2:25" ht="15" customHeight="1">
      <c r="K124" s="83"/>
      <c r="L124" s="83"/>
      <c r="M124" s="87" t="s">
        <v>7</v>
      </c>
      <c r="N124" s="88">
        <v>0.58333333333333337</v>
      </c>
      <c r="O124" s="88">
        <v>0</v>
      </c>
      <c r="P124" s="88">
        <v>0</v>
      </c>
      <c r="Q124" s="88">
        <v>0</v>
      </c>
      <c r="R124" s="88">
        <v>8.3333333333333343E-2</v>
      </c>
      <c r="S124" s="88">
        <v>0</v>
      </c>
      <c r="T124" s="88">
        <v>0</v>
      </c>
      <c r="U124" s="88">
        <v>8.3333333333333343E-2</v>
      </c>
      <c r="V124" s="88">
        <v>0</v>
      </c>
      <c r="W124" s="88">
        <v>0</v>
      </c>
      <c r="X124" s="88">
        <v>0.25</v>
      </c>
      <c r="Y124" s="89">
        <v>0</v>
      </c>
    </row>
    <row r="125" spans="2:25" ht="15" customHeight="1"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2:25" ht="15" customHeight="1"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2:25" ht="15" customHeight="1"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2:25" ht="15" customHeight="1"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2:25" ht="15" customHeight="1"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2:25" ht="15" customHeight="1"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2:25" ht="15" customHeight="1"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2:25" ht="15" customHeight="1"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2:25" ht="15" customHeight="1"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2:25" ht="15" customHeight="1"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2:25" ht="15" customHeight="1"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2:25" ht="15" customHeight="1"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2:25" ht="15" customHeight="1"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2:25" ht="15" customHeight="1"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2:25" ht="15" customHeight="1"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2:25" ht="15" customHeight="1"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2:25" ht="15" customHeight="1"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2:25" ht="15" customHeight="1"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2:25" ht="15" customHeight="1"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2:25" ht="22.5" customHeight="1">
      <c r="B144" s="56" t="s">
        <v>276</v>
      </c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2:25" ht="27.75" customHeight="1">
      <c r="B145" s="64" t="s">
        <v>282</v>
      </c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2:25" ht="15" customHeight="1">
      <c r="K146" s="83"/>
      <c r="L146" s="83"/>
      <c r="M146" s="83"/>
      <c r="N146" s="83" t="s">
        <v>277</v>
      </c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2:25" ht="15" customHeight="1"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2:25" ht="15" customHeight="1">
      <c r="K148" s="83"/>
      <c r="L148" s="83"/>
      <c r="M148" s="83"/>
      <c r="N148" s="83" t="s">
        <v>275</v>
      </c>
      <c r="O148" s="83" t="s">
        <v>274</v>
      </c>
      <c r="P148" s="83" t="s">
        <v>273</v>
      </c>
      <c r="Q148" s="83" t="s">
        <v>272</v>
      </c>
      <c r="R148" s="83"/>
      <c r="S148" s="83"/>
      <c r="T148" s="83"/>
      <c r="U148" s="83"/>
      <c r="V148" s="83"/>
      <c r="W148" s="83"/>
      <c r="X148" s="83"/>
      <c r="Y148" s="83"/>
    </row>
    <row r="149" spans="2:25" ht="15" customHeight="1">
      <c r="K149" s="83"/>
      <c r="L149" s="83"/>
      <c r="M149" s="84" t="s">
        <v>6</v>
      </c>
      <c r="N149" s="85">
        <v>0.495</v>
      </c>
      <c r="O149" s="85">
        <v>0.22680412371134021</v>
      </c>
      <c r="P149" s="85">
        <v>0.1752577319587629</v>
      </c>
      <c r="Q149" s="86">
        <v>0.10309278350515465</v>
      </c>
      <c r="R149" s="83"/>
      <c r="S149" s="83"/>
      <c r="T149" s="83"/>
      <c r="U149" s="83"/>
      <c r="V149" s="83"/>
      <c r="W149" s="83"/>
      <c r="X149" s="83"/>
      <c r="Y149" s="83"/>
    </row>
    <row r="150" spans="2:25" ht="15" customHeight="1">
      <c r="K150" s="83"/>
      <c r="L150" s="83"/>
      <c r="M150" s="87" t="s">
        <v>7</v>
      </c>
      <c r="N150" s="88">
        <v>0.58299999999999996</v>
      </c>
      <c r="O150" s="88">
        <v>8.3333333333333343E-2</v>
      </c>
      <c r="P150" s="88">
        <v>8.3333333333333343E-2</v>
      </c>
      <c r="Q150" s="89">
        <v>0.25</v>
      </c>
      <c r="R150" s="83"/>
      <c r="S150" s="83"/>
      <c r="T150" s="83"/>
      <c r="U150" s="83"/>
      <c r="V150" s="83"/>
      <c r="W150" s="83"/>
      <c r="X150" s="83"/>
      <c r="Y150" s="83"/>
    </row>
    <row r="151" spans="2:25" ht="15" customHeight="1"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2:25" ht="15" customHeight="1"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2:25" ht="15" customHeight="1"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2:25" ht="15" customHeight="1"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2:25" ht="15" customHeight="1"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2:25" ht="15" customHeight="1"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2:25" ht="15" customHeight="1"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2:25" ht="15" customHeight="1"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2:25" ht="15" customHeight="1"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2:25" ht="15" customHeight="1"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2:27" ht="15" customHeight="1"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2:27" ht="15" customHeight="1"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2:27" ht="15" customHeight="1"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2:27" ht="15" customHeight="1"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2:27" ht="15" customHeight="1"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2:27" ht="15" customHeight="1"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238"/>
      <c r="AA166" s="238"/>
    </row>
    <row r="167" spans="2:27" ht="15" customHeight="1">
      <c r="B167" s="64" t="s">
        <v>47</v>
      </c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238"/>
      <c r="AA167" s="238"/>
    </row>
    <row r="168" spans="2:27" ht="15" customHeight="1"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238"/>
      <c r="AA168" s="238"/>
    </row>
    <row r="169" spans="2:27" ht="15" customHeight="1"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238"/>
      <c r="AA169" s="238"/>
    </row>
    <row r="170" spans="2:27" ht="15" customHeight="1"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238"/>
      <c r="AA170" s="238"/>
    </row>
    <row r="171" spans="2:27" ht="15" customHeight="1">
      <c r="J171" s="83"/>
      <c r="K171" s="83"/>
      <c r="L171" s="83"/>
      <c r="M171" s="84"/>
      <c r="N171" s="85"/>
      <c r="O171" s="85"/>
      <c r="P171" s="123"/>
      <c r="Q171" s="123" t="s">
        <v>48</v>
      </c>
      <c r="R171" s="123"/>
      <c r="S171" s="123"/>
      <c r="T171" s="123"/>
      <c r="U171" s="123"/>
      <c r="V171" s="123"/>
      <c r="W171" s="123"/>
      <c r="X171" s="123"/>
      <c r="Y171" s="238"/>
      <c r="Z171" s="238"/>
      <c r="AA171" s="238"/>
    </row>
    <row r="172" spans="2:27" ht="15" customHeight="1">
      <c r="J172" s="83"/>
      <c r="K172" s="83"/>
      <c r="L172" s="83"/>
      <c r="M172" s="87"/>
      <c r="N172" s="88"/>
      <c r="O172" s="88"/>
      <c r="P172" s="123"/>
      <c r="Q172" s="123"/>
      <c r="R172" s="123"/>
      <c r="S172" s="123"/>
      <c r="T172" s="123"/>
      <c r="U172" s="123"/>
      <c r="V172" s="123"/>
      <c r="W172" s="123"/>
      <c r="X172" s="123"/>
      <c r="Y172" s="238"/>
      <c r="Z172" s="238"/>
      <c r="AA172" s="238"/>
    </row>
    <row r="173" spans="2:27" ht="15" customHeight="1">
      <c r="J173" s="83"/>
      <c r="K173" s="83"/>
      <c r="L173" s="83"/>
      <c r="M173" s="83"/>
      <c r="N173" s="83"/>
      <c r="O173" s="83"/>
      <c r="P173" s="123"/>
      <c r="Q173" s="123"/>
      <c r="R173" s="123"/>
      <c r="S173" s="123"/>
      <c r="T173" s="123"/>
      <c r="U173" s="123"/>
      <c r="V173" s="123"/>
      <c r="W173" s="123"/>
      <c r="X173" s="123"/>
      <c r="Y173" s="238"/>
      <c r="Z173" s="238"/>
      <c r="AA173" s="238"/>
    </row>
    <row r="174" spans="2:27" ht="15" customHeight="1">
      <c r="J174" s="83"/>
      <c r="K174" s="83"/>
      <c r="L174" s="83"/>
      <c r="M174" s="83"/>
      <c r="N174" s="83"/>
      <c r="O174" s="83"/>
      <c r="P174" s="123"/>
      <c r="Q174" s="367" t="s">
        <v>49</v>
      </c>
      <c r="R174" s="367"/>
      <c r="S174" s="367" t="s">
        <v>50</v>
      </c>
      <c r="T174" s="367"/>
      <c r="U174" s="367" t="s">
        <v>51</v>
      </c>
      <c r="V174" s="367"/>
      <c r="W174" s="123"/>
      <c r="X174" s="123"/>
      <c r="Y174" s="238"/>
      <c r="Z174" s="238"/>
      <c r="AA174" s="238"/>
    </row>
    <row r="175" spans="2:27" ht="15" customHeight="1">
      <c r="J175" s="83"/>
      <c r="K175" s="83"/>
      <c r="L175" s="83"/>
      <c r="M175" s="83"/>
      <c r="N175" s="368"/>
      <c r="O175" s="368"/>
      <c r="P175" s="123"/>
      <c r="Q175" s="123" t="s">
        <v>302</v>
      </c>
      <c r="R175" s="123" t="s">
        <v>301</v>
      </c>
      <c r="S175" s="123" t="s">
        <v>302</v>
      </c>
      <c r="T175" s="123" t="s">
        <v>301</v>
      </c>
      <c r="U175" s="123" t="s">
        <v>302</v>
      </c>
      <c r="V175" s="123" t="s">
        <v>301</v>
      </c>
      <c r="W175" s="123"/>
      <c r="X175" s="123"/>
      <c r="Y175" s="238"/>
      <c r="Z175" s="238"/>
      <c r="AA175" s="238"/>
    </row>
    <row r="176" spans="2:27" ht="15" customHeight="1">
      <c r="J176" s="83"/>
      <c r="K176" s="83"/>
      <c r="L176" s="83"/>
      <c r="M176" s="83"/>
      <c r="N176" s="368"/>
      <c r="O176" s="368"/>
      <c r="P176" s="239" t="s">
        <v>6</v>
      </c>
      <c r="Q176" s="240">
        <v>0.46391752577319589</v>
      </c>
      <c r="R176" s="240">
        <v>4.1237113402061855E-2</v>
      </c>
      <c r="S176" s="240">
        <v>0.37113402061855671</v>
      </c>
      <c r="T176" s="240">
        <v>3.0927835051546393E-2</v>
      </c>
      <c r="U176" s="240">
        <v>5.1546391752577317E-2</v>
      </c>
      <c r="V176" s="240">
        <v>4.1237113402061855E-2</v>
      </c>
      <c r="W176" s="241"/>
      <c r="X176" s="123"/>
      <c r="Y176" s="101"/>
      <c r="Z176" s="238"/>
      <c r="AA176" s="101"/>
    </row>
    <row r="177" spans="2:27" ht="15" customHeight="1">
      <c r="J177" s="83"/>
      <c r="K177" s="83"/>
      <c r="L177" s="83"/>
      <c r="M177" s="83"/>
      <c r="N177" s="83"/>
      <c r="O177" s="83"/>
      <c r="P177" s="239" t="s">
        <v>7</v>
      </c>
      <c r="Q177" s="240">
        <v>0.41666666666666669</v>
      </c>
      <c r="R177" s="240">
        <v>8.3333333333333329E-2</v>
      </c>
      <c r="S177" s="240">
        <v>0.41666666666666669</v>
      </c>
      <c r="T177" s="240">
        <v>0</v>
      </c>
      <c r="U177" s="240">
        <v>8.3333333333333329E-2</v>
      </c>
      <c r="V177" s="240">
        <v>0</v>
      </c>
      <c r="W177" s="241"/>
      <c r="X177" s="123"/>
      <c r="Y177" s="101"/>
      <c r="Z177" s="238"/>
      <c r="AA177" s="101"/>
    </row>
    <row r="178" spans="2:27" ht="15" customHeight="1">
      <c r="J178" s="83"/>
      <c r="K178" s="83"/>
      <c r="L178" s="83"/>
      <c r="M178" s="92"/>
      <c r="N178" s="93"/>
      <c r="O178" s="93"/>
      <c r="P178" s="239"/>
      <c r="Q178" s="240"/>
      <c r="R178" s="240"/>
      <c r="S178" s="240"/>
      <c r="T178" s="240"/>
      <c r="U178" s="240"/>
      <c r="V178" s="240"/>
      <c r="W178" s="241"/>
      <c r="X178" s="123"/>
      <c r="Y178" s="101"/>
      <c r="Z178" s="238"/>
      <c r="AA178" s="101"/>
    </row>
    <row r="179" spans="2:27" ht="15" customHeight="1">
      <c r="J179" s="83"/>
      <c r="K179" s="83"/>
      <c r="L179" s="83"/>
      <c r="M179" s="92"/>
      <c r="N179" s="93"/>
      <c r="O179" s="93"/>
      <c r="P179" s="93"/>
      <c r="Q179" s="93"/>
      <c r="R179" s="93"/>
      <c r="S179" s="93"/>
      <c r="T179" s="103"/>
      <c r="U179" s="83"/>
      <c r="V179" s="103"/>
      <c r="W179" s="83"/>
      <c r="X179" s="103"/>
      <c r="Y179" s="83"/>
      <c r="Z179" s="238"/>
      <c r="AA179" s="238"/>
    </row>
    <row r="180" spans="2:27" ht="15" customHeight="1"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238"/>
      <c r="AA180" s="238"/>
    </row>
    <row r="181" spans="2:27" ht="15" customHeight="1"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238"/>
      <c r="AA181" s="238"/>
    </row>
    <row r="182" spans="2:27" ht="15" customHeight="1"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238"/>
      <c r="AA182" s="238"/>
    </row>
    <row r="183" spans="2:27" ht="15" customHeight="1"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</row>
    <row r="184" spans="2:27" ht="15" customHeight="1"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</row>
    <row r="185" spans="2:27" ht="15" customHeight="1"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</row>
    <row r="186" spans="2:27" ht="15" customHeight="1"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</row>
    <row r="187" spans="2:27" ht="15" customHeight="1"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</row>
    <row r="188" spans="2:27" ht="15" customHeight="1"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</row>
    <row r="189" spans="2:27" ht="15" customHeight="1">
      <c r="B189" s="64" t="s">
        <v>53</v>
      </c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</row>
    <row r="190" spans="2:27" ht="15" customHeight="1"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</row>
    <row r="191" spans="2:27" ht="15" customHeight="1">
      <c r="K191" s="83"/>
      <c r="L191" s="83"/>
      <c r="M191" s="83" t="s">
        <v>54</v>
      </c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</row>
    <row r="192" spans="2:27" ht="15" customHeight="1"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</row>
    <row r="193" spans="11:25" ht="15" customHeight="1">
      <c r="K193" s="83"/>
      <c r="L193" s="83"/>
      <c r="M193" s="83" t="s">
        <v>55</v>
      </c>
      <c r="N193" s="83" t="s">
        <v>56</v>
      </c>
      <c r="O193" s="83" t="s">
        <v>57</v>
      </c>
      <c r="P193" s="83" t="s">
        <v>58</v>
      </c>
      <c r="Q193" s="83" t="s">
        <v>59</v>
      </c>
      <c r="R193" s="83"/>
      <c r="S193" s="83"/>
      <c r="T193" s="83"/>
      <c r="U193" s="83"/>
      <c r="V193" s="83"/>
      <c r="W193" s="83"/>
      <c r="X193" s="83"/>
      <c r="Y193" s="83"/>
    </row>
    <row r="194" spans="11:25" ht="15" customHeight="1">
      <c r="K194" s="83"/>
      <c r="L194" s="84" t="s">
        <v>6</v>
      </c>
      <c r="M194" s="85">
        <v>0.70103092783505161</v>
      </c>
      <c r="N194" s="85">
        <v>5.1546391752577324E-2</v>
      </c>
      <c r="O194" s="85">
        <v>0.12371134020618557</v>
      </c>
      <c r="P194" s="85">
        <v>0.12371134020618557</v>
      </c>
      <c r="Q194" s="86">
        <v>0</v>
      </c>
      <c r="R194" s="83"/>
      <c r="S194" s="83"/>
      <c r="T194" s="83"/>
      <c r="U194" s="83"/>
      <c r="V194" s="83"/>
      <c r="W194" s="83"/>
      <c r="X194" s="83"/>
      <c r="Y194" s="83"/>
    </row>
    <row r="195" spans="11:25" ht="15" customHeight="1">
      <c r="K195" s="83"/>
      <c r="L195" s="87" t="s">
        <v>7</v>
      </c>
      <c r="M195" s="88">
        <v>0.5</v>
      </c>
      <c r="N195" s="88">
        <v>8.3333333333333343E-2</v>
      </c>
      <c r="O195" s="88">
        <v>0.41666666666666663</v>
      </c>
      <c r="P195" s="88">
        <v>0</v>
      </c>
      <c r="Q195" s="89">
        <v>0</v>
      </c>
      <c r="R195" s="83"/>
      <c r="S195" s="83"/>
      <c r="T195" s="83"/>
      <c r="U195" s="83"/>
      <c r="V195" s="83"/>
      <c r="W195" s="83"/>
      <c r="X195" s="83"/>
      <c r="Y195" s="83"/>
    </row>
    <row r="196" spans="11:25" ht="15" customHeight="1"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</row>
    <row r="197" spans="11:25" ht="15" customHeight="1"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</row>
    <row r="198" spans="11:25" ht="15" customHeight="1"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spans="11:25" ht="15" customHeight="1"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</row>
    <row r="200" spans="11:25" ht="15" customHeight="1"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</row>
    <row r="201" spans="11:25" ht="15" customHeight="1"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</row>
    <row r="202" spans="11:25" ht="15" customHeight="1"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</row>
    <row r="203" spans="11:25" ht="15" customHeight="1"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</row>
    <row r="204" spans="11:25" ht="15" customHeight="1"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1:25" ht="15" customHeight="1"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</row>
    <row r="206" spans="11:25" ht="15" customHeight="1"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</row>
    <row r="207" spans="11:25" ht="15" customHeight="1"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</row>
    <row r="208" spans="11:25" ht="15" customHeight="1"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</row>
    <row r="209" spans="2:25" ht="15" customHeight="1"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</row>
    <row r="210" spans="2:25" ht="15" customHeight="1"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</row>
    <row r="211" spans="2:25" ht="15" customHeight="1">
      <c r="B211" s="64" t="s">
        <v>283</v>
      </c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</row>
    <row r="212" spans="2:25" ht="15" customHeight="1"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</row>
    <row r="213" spans="2:25" ht="15" customHeight="1"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</row>
    <row r="214" spans="2:25" ht="15" customHeight="1">
      <c r="K214" s="83"/>
      <c r="L214" s="83"/>
      <c r="M214" s="83"/>
      <c r="N214" s="83" t="s">
        <v>65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</row>
    <row r="215" spans="2:25" ht="15" customHeight="1"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</row>
    <row r="216" spans="2:25" ht="15" customHeight="1">
      <c r="K216" s="83"/>
      <c r="L216" s="83"/>
      <c r="M216" s="83"/>
      <c r="N216" s="83" t="s">
        <v>24</v>
      </c>
      <c r="O216" s="83" t="s">
        <v>25</v>
      </c>
      <c r="P216" s="83"/>
      <c r="Q216" s="83"/>
      <c r="R216" s="83"/>
      <c r="S216" s="83"/>
      <c r="T216" s="83"/>
      <c r="U216" s="83"/>
      <c r="V216" s="83"/>
      <c r="W216" s="83"/>
      <c r="X216" s="83"/>
      <c r="Y216" s="83"/>
    </row>
    <row r="217" spans="2:25" ht="15" customHeight="1">
      <c r="K217" s="83"/>
      <c r="L217" s="83"/>
      <c r="M217" s="84" t="s">
        <v>6</v>
      </c>
      <c r="N217" s="85">
        <v>3.5294117647058823E-2</v>
      </c>
      <c r="O217" s="86">
        <v>0.96470588235294119</v>
      </c>
      <c r="P217" s="83"/>
      <c r="Q217" s="83"/>
      <c r="R217" s="83"/>
      <c r="S217" s="83"/>
      <c r="T217" s="83"/>
      <c r="U217" s="83"/>
      <c r="V217" s="83"/>
      <c r="W217" s="83"/>
      <c r="X217" s="83"/>
      <c r="Y217" s="83"/>
    </row>
    <row r="218" spans="2:25" ht="15" customHeight="1">
      <c r="K218" s="83"/>
      <c r="L218" s="83"/>
      <c r="M218" s="87" t="s">
        <v>7</v>
      </c>
      <c r="N218" s="88">
        <v>8.3333333333333343E-2</v>
      </c>
      <c r="O218" s="89">
        <v>0.91666666666666674</v>
      </c>
      <c r="P218" s="83"/>
      <c r="Q218" s="83"/>
      <c r="R218" s="83"/>
      <c r="S218" s="83"/>
      <c r="T218" s="83"/>
      <c r="U218" s="83"/>
      <c r="V218" s="83"/>
      <c r="W218" s="83"/>
      <c r="X218" s="83"/>
      <c r="Y218" s="83"/>
    </row>
    <row r="219" spans="2:25" ht="15" customHeight="1"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</row>
    <row r="220" spans="2:25" ht="15" customHeight="1"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</row>
    <row r="221" spans="2:25" ht="15" customHeight="1"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spans="2:25" ht="15" customHeight="1"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</row>
    <row r="223" spans="2:25" ht="15" customHeight="1"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</row>
    <row r="224" spans="2:25" ht="15" customHeight="1"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</row>
    <row r="225" spans="2:25" ht="15" customHeight="1"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</row>
    <row r="226" spans="2:25" ht="15" customHeight="1"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</row>
    <row r="227" spans="2:25" ht="15" customHeight="1"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</row>
    <row r="228" spans="2:25" ht="15" customHeight="1"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</row>
    <row r="229" spans="2:25" ht="15" customHeight="1"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</row>
    <row r="230" spans="2:25" ht="15" customHeight="1"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</row>
    <row r="231" spans="2:25" ht="15" customHeight="1"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</row>
    <row r="232" spans="2:25" ht="15" customHeight="1"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</row>
    <row r="233" spans="2:25" ht="15" customHeight="1">
      <c r="B233" s="64" t="s">
        <v>66</v>
      </c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</row>
    <row r="234" spans="2:25" ht="15" customHeight="1">
      <c r="B234" s="104" t="s">
        <v>303</v>
      </c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spans="2:25" ht="15" customHeight="1">
      <c r="K235" s="83"/>
      <c r="L235" s="83"/>
      <c r="M235" s="83" t="s">
        <v>67</v>
      </c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</row>
    <row r="236" spans="2:25" ht="15" customHeight="1"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</row>
    <row r="237" spans="2:25" ht="15" customHeight="1">
      <c r="K237" s="83"/>
      <c r="L237" s="83"/>
      <c r="M237" s="83" t="s">
        <v>68</v>
      </c>
      <c r="N237" s="83" t="s">
        <v>69</v>
      </c>
      <c r="O237" s="83" t="s">
        <v>31</v>
      </c>
      <c r="P237" s="83"/>
      <c r="Q237" s="83"/>
      <c r="R237" s="83"/>
      <c r="S237" s="83"/>
      <c r="T237" s="83"/>
      <c r="U237" s="83"/>
      <c r="V237" s="83"/>
      <c r="W237" s="83"/>
      <c r="X237" s="83"/>
      <c r="Y237" s="83"/>
    </row>
    <row r="238" spans="2:25" ht="15" customHeight="1">
      <c r="K238" s="83"/>
      <c r="L238" s="84" t="s">
        <v>6</v>
      </c>
      <c r="M238" s="85">
        <v>0.25</v>
      </c>
      <c r="N238" s="85">
        <v>0.25</v>
      </c>
      <c r="O238" s="86">
        <v>0.5</v>
      </c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2:25" ht="15" customHeight="1">
      <c r="K239" s="83"/>
      <c r="L239" s="87" t="s">
        <v>7</v>
      </c>
      <c r="M239" s="88">
        <v>0.2</v>
      </c>
      <c r="N239" s="88">
        <v>0.6</v>
      </c>
      <c r="O239" s="89">
        <v>0.2</v>
      </c>
      <c r="P239" s="83"/>
      <c r="Q239" s="83"/>
      <c r="R239" s="83"/>
      <c r="S239" s="83"/>
      <c r="T239" s="83"/>
      <c r="U239" s="83"/>
      <c r="V239" s="83"/>
      <c r="W239" s="83"/>
      <c r="X239" s="83"/>
      <c r="Y239" s="83"/>
    </row>
    <row r="240" spans="2:25" ht="15" customHeight="1"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</row>
    <row r="241" spans="2:25" ht="15" customHeight="1"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</row>
    <row r="242" spans="2:25" ht="15" customHeight="1"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spans="2:25" ht="15" customHeight="1"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</row>
    <row r="244" spans="2:25" ht="15" customHeight="1"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</row>
    <row r="245" spans="2:25" ht="15" customHeight="1"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2:25" ht="15" customHeight="1"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</row>
    <row r="247" spans="2:25" ht="15" customHeight="1"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  <row r="248" spans="2:25" ht="15" customHeight="1"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2:25" ht="15" customHeight="1"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</row>
    <row r="250" spans="2:25" ht="15" customHeight="1"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2:25" ht="15" customHeight="1"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2:25" ht="15" customHeight="1"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  <row r="253" spans="2:25" ht="15" customHeight="1"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</row>
    <row r="254" spans="2:25" ht="15" customHeight="1"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spans="2:25" ht="15" customHeight="1">
      <c r="B255" s="64" t="s">
        <v>284</v>
      </c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</row>
    <row r="256" spans="2:25" ht="15" customHeight="1"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</row>
    <row r="257" spans="11:25" ht="15" customHeight="1">
      <c r="K257" s="83"/>
      <c r="L257" s="83"/>
      <c r="M257" s="83"/>
      <c r="N257" s="83" t="s">
        <v>71</v>
      </c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</row>
    <row r="258" spans="11:25" ht="15" customHeight="1"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</row>
    <row r="259" spans="11:25" ht="15" customHeight="1">
      <c r="K259" s="83"/>
      <c r="L259" s="83"/>
      <c r="M259" s="83"/>
      <c r="N259" s="83" t="s">
        <v>73</v>
      </c>
      <c r="O259" s="83" t="s">
        <v>74</v>
      </c>
      <c r="P259" s="83"/>
      <c r="Q259" s="83"/>
      <c r="R259" s="83"/>
      <c r="S259" s="83"/>
      <c r="T259" s="83"/>
      <c r="U259" s="83"/>
      <c r="V259" s="83"/>
      <c r="W259" s="83"/>
      <c r="X259" s="83"/>
      <c r="Y259" s="83"/>
    </row>
    <row r="260" spans="11:25" ht="15" customHeight="1">
      <c r="K260" s="83"/>
      <c r="L260" s="83"/>
      <c r="M260" s="84" t="s">
        <v>6</v>
      </c>
      <c r="N260" s="85">
        <v>0.10309278350515465</v>
      </c>
      <c r="O260" s="85">
        <v>0.89690721649484528</v>
      </c>
      <c r="P260" s="83"/>
      <c r="Q260" s="83"/>
      <c r="R260" s="83"/>
      <c r="S260" s="83"/>
      <c r="T260" s="83"/>
      <c r="U260" s="83"/>
      <c r="V260" s="83"/>
      <c r="W260" s="83"/>
      <c r="X260" s="83"/>
      <c r="Y260" s="83"/>
    </row>
    <row r="261" spans="11:25" ht="15" customHeight="1">
      <c r="K261" s="83"/>
      <c r="L261" s="83"/>
      <c r="M261" s="87" t="s">
        <v>7</v>
      </c>
      <c r="N261" s="88">
        <v>0.16666666666666669</v>
      </c>
      <c r="O261" s="88">
        <v>0.83333333333333326</v>
      </c>
      <c r="P261" s="83"/>
      <c r="Q261" s="83"/>
      <c r="R261" s="83"/>
      <c r="S261" s="83"/>
      <c r="T261" s="83"/>
      <c r="U261" s="83"/>
      <c r="V261" s="83"/>
      <c r="W261" s="83"/>
      <c r="X261" s="83"/>
      <c r="Y261" s="83"/>
    </row>
    <row r="262" spans="11:25" ht="15" customHeight="1"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</row>
    <row r="263" spans="11:25" ht="15" customHeight="1"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</row>
    <row r="264" spans="11:25" ht="15" customHeight="1"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</row>
    <row r="265" spans="11:25" ht="15" customHeight="1"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</row>
    <row r="266" spans="11:25" ht="15" customHeight="1"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</row>
    <row r="267" spans="11:25" ht="15" customHeight="1"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</row>
    <row r="268" spans="11:25" ht="15" customHeight="1"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</row>
    <row r="269" spans="11:25" ht="15" customHeight="1"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</row>
    <row r="270" spans="11:25" ht="15" customHeight="1"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</row>
    <row r="271" spans="11:25" ht="15" customHeight="1"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</row>
    <row r="272" spans="11:25" ht="15" customHeight="1"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2:25" ht="15" customHeight="1"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</row>
    <row r="274" spans="2:25" ht="15" customHeight="1"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2:25" ht="15" customHeight="1"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</row>
    <row r="276" spans="2:25" ht="15" customHeight="1"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</row>
    <row r="277" spans="2:25" ht="15" customHeight="1">
      <c r="B277" s="64" t="s">
        <v>285</v>
      </c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</row>
    <row r="278" spans="2:25" ht="15" customHeight="1"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</row>
    <row r="279" spans="2:25" ht="15" customHeight="1">
      <c r="K279" s="83"/>
      <c r="L279" s="83"/>
      <c r="M279" s="83"/>
      <c r="N279" s="83" t="s">
        <v>72</v>
      </c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2:25" ht="15" customHeight="1"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</row>
    <row r="281" spans="2:25" ht="15" customHeight="1">
      <c r="K281" s="83"/>
      <c r="L281" s="83"/>
      <c r="M281" s="83"/>
      <c r="N281" s="83" t="s">
        <v>75</v>
      </c>
      <c r="O281" s="83" t="s">
        <v>76</v>
      </c>
      <c r="P281" s="83" t="s">
        <v>77</v>
      </c>
      <c r="Q281" s="83" t="s">
        <v>78</v>
      </c>
      <c r="R281" s="83" t="s">
        <v>79</v>
      </c>
      <c r="S281" s="83" t="s">
        <v>80</v>
      </c>
      <c r="T281" s="83" t="s">
        <v>81</v>
      </c>
      <c r="U281" s="83"/>
      <c r="V281" s="83"/>
      <c r="W281" s="83"/>
      <c r="X281" s="83"/>
      <c r="Y281" s="83"/>
    </row>
    <row r="282" spans="2:25" ht="15" customHeight="1">
      <c r="K282" s="83"/>
      <c r="L282" s="83"/>
      <c r="M282" s="84" t="s">
        <v>6</v>
      </c>
      <c r="N282" s="85">
        <v>0.74226804123711343</v>
      </c>
      <c r="O282" s="85">
        <v>4.1237113402061848E-2</v>
      </c>
      <c r="P282" s="85">
        <v>1.0309278350515462E-2</v>
      </c>
      <c r="Q282" s="85">
        <v>0</v>
      </c>
      <c r="R282" s="85">
        <v>0.1134020618556701</v>
      </c>
      <c r="S282" s="85">
        <v>9.2783505154639179E-2</v>
      </c>
      <c r="T282" s="86">
        <v>0</v>
      </c>
      <c r="U282" s="83"/>
      <c r="V282" s="83"/>
      <c r="W282" s="83"/>
      <c r="X282" s="83"/>
      <c r="Y282" s="83"/>
    </row>
    <row r="283" spans="2:25" ht="15" customHeight="1">
      <c r="K283" s="83"/>
      <c r="L283" s="83"/>
      <c r="M283" s="87" t="s">
        <v>7</v>
      </c>
      <c r="N283" s="88">
        <v>0.75</v>
      </c>
      <c r="O283" s="88">
        <v>0</v>
      </c>
      <c r="P283" s="88">
        <v>8.3333333333333343E-2</v>
      </c>
      <c r="Q283" s="88">
        <v>0</v>
      </c>
      <c r="R283" s="88">
        <v>8.3333333333333343E-2</v>
      </c>
      <c r="S283" s="88">
        <v>8.3333333333333343E-2</v>
      </c>
      <c r="T283" s="89">
        <v>0</v>
      </c>
      <c r="U283" s="83"/>
      <c r="V283" s="83"/>
      <c r="W283" s="83"/>
      <c r="X283" s="83"/>
      <c r="Y283" s="83"/>
    </row>
    <row r="284" spans="2:25" ht="15" customHeight="1"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</row>
    <row r="285" spans="2:25" ht="15" customHeight="1"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</row>
    <row r="286" spans="2:25" ht="15" customHeight="1"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</row>
    <row r="287" spans="2:25" ht="15" customHeight="1"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</row>
    <row r="288" spans="2:25" ht="15" customHeight="1"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</row>
    <row r="289" spans="2:25" ht="15" customHeight="1"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</row>
    <row r="290" spans="2:25" ht="15" customHeight="1"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</row>
    <row r="291" spans="2:25" ht="15" customHeight="1"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</row>
    <row r="292" spans="2:25" ht="15" customHeight="1"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</row>
    <row r="293" spans="2:25" ht="15" customHeight="1"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</row>
    <row r="294" spans="2:25" ht="15" customHeight="1"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</row>
    <row r="295" spans="2:25" ht="15" customHeight="1"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</row>
    <row r="296" spans="2:25" ht="15" customHeight="1"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</row>
    <row r="297" spans="2:25" ht="15" customHeight="1"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</row>
    <row r="298" spans="2:25" ht="15" customHeight="1"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</row>
    <row r="299" spans="2:25" ht="15" customHeight="1">
      <c r="B299" s="64" t="s">
        <v>286</v>
      </c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</row>
    <row r="300" spans="2:25" ht="15" customHeight="1">
      <c r="K300" s="83"/>
      <c r="L300" s="83"/>
      <c r="M300" s="83"/>
      <c r="N300" s="83" t="s">
        <v>83</v>
      </c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</row>
    <row r="301" spans="2:25" ht="15" customHeight="1"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</row>
    <row r="302" spans="2:25" ht="15" customHeight="1">
      <c r="K302" s="83"/>
      <c r="L302" s="83"/>
      <c r="M302" s="83"/>
      <c r="N302" s="83" t="s">
        <v>84</v>
      </c>
      <c r="O302" s="83" t="s">
        <v>85</v>
      </c>
      <c r="P302" s="83" t="s">
        <v>86</v>
      </c>
      <c r="Q302" s="83" t="s">
        <v>87</v>
      </c>
      <c r="R302" s="83" t="s">
        <v>88</v>
      </c>
      <c r="S302" s="83" t="s">
        <v>89</v>
      </c>
      <c r="T302" s="83" t="s">
        <v>90</v>
      </c>
      <c r="U302" s="83" t="s">
        <v>91</v>
      </c>
      <c r="V302" s="83"/>
      <c r="W302" s="83"/>
      <c r="X302" s="83"/>
      <c r="Y302" s="83"/>
    </row>
    <row r="303" spans="2:25" ht="15" customHeight="1">
      <c r="K303" s="83"/>
      <c r="L303" s="83"/>
      <c r="M303" s="84" t="s">
        <v>6</v>
      </c>
      <c r="N303" s="85">
        <v>2.1052631578947368E-2</v>
      </c>
      <c r="O303" s="85">
        <v>0</v>
      </c>
      <c r="P303" s="85">
        <v>7.3684210526315783E-2</v>
      </c>
      <c r="Q303" s="85">
        <v>5.2631578947368425E-2</v>
      </c>
      <c r="R303" s="85">
        <v>0.12631578947368421</v>
      </c>
      <c r="S303" s="85">
        <v>0.29473684210526313</v>
      </c>
      <c r="T303" s="85">
        <v>0.26315789473684209</v>
      </c>
      <c r="U303" s="86">
        <v>0.16842105263157894</v>
      </c>
      <c r="V303" s="83"/>
      <c r="W303" s="83"/>
      <c r="X303" s="83"/>
      <c r="Y303" s="83"/>
    </row>
    <row r="304" spans="2:25" ht="15" customHeight="1">
      <c r="K304" s="83"/>
      <c r="L304" s="83"/>
      <c r="M304" s="87" t="s">
        <v>7</v>
      </c>
      <c r="N304" s="88">
        <v>0</v>
      </c>
      <c r="O304" s="88">
        <v>9.0909090909090912E-2</v>
      </c>
      <c r="P304" s="88">
        <v>0</v>
      </c>
      <c r="Q304" s="88">
        <v>0</v>
      </c>
      <c r="R304" s="88">
        <v>9.0909090909090912E-2</v>
      </c>
      <c r="S304" s="88">
        <v>9.0909090909090912E-2</v>
      </c>
      <c r="T304" s="88">
        <v>0.45454545454545453</v>
      </c>
      <c r="U304" s="89">
        <v>0.27272727272727271</v>
      </c>
      <c r="V304" s="83"/>
      <c r="W304" s="83"/>
      <c r="X304" s="83"/>
      <c r="Y304" s="83"/>
    </row>
    <row r="305" spans="11:25" ht="15" customHeight="1"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</row>
    <row r="306" spans="11:25" ht="15" customHeight="1"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1:25" ht="15" customHeight="1"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</row>
    <row r="308" spans="11:25" ht="15" customHeight="1"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</row>
    <row r="309" spans="11:25" ht="15" customHeight="1"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</row>
    <row r="310" spans="11:25" ht="15" customHeight="1"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</row>
    <row r="311" spans="11:25" ht="15" customHeight="1"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</row>
    <row r="312" spans="11:25" ht="15" customHeight="1"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</row>
    <row r="313" spans="11:25" ht="15" customHeight="1"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</row>
    <row r="314" spans="11:25" ht="15" customHeight="1"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</row>
    <row r="315" spans="11:25" ht="15" customHeight="1"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</row>
    <row r="316" spans="11:25" ht="15" customHeight="1"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</row>
    <row r="317" spans="11:25" ht="15" customHeight="1"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</row>
    <row r="318" spans="11:25" ht="15" customHeight="1"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</row>
    <row r="319" spans="11:25" ht="15" customHeight="1"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</row>
    <row r="320" spans="11:25" ht="15" customHeight="1"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</row>
    <row r="321" spans="2:25" ht="15" customHeight="1"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</row>
    <row r="322" spans="2:25" ht="15" customHeight="1"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</row>
    <row r="323" spans="2:25" ht="15" customHeight="1"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</row>
    <row r="324" spans="2:25" ht="15" customHeight="1">
      <c r="B324" s="64" t="s">
        <v>92</v>
      </c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</row>
    <row r="325" spans="2:25" ht="15" customHeight="1"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</row>
    <row r="326" spans="2:25" ht="15" customHeight="1">
      <c r="K326" s="83"/>
      <c r="L326" s="83"/>
      <c r="M326" s="83"/>
      <c r="N326" s="83" t="s">
        <v>93</v>
      </c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</row>
    <row r="327" spans="2:25" ht="15" customHeight="1"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</row>
    <row r="328" spans="2:25" ht="15" customHeight="1">
      <c r="K328" s="83"/>
      <c r="L328" s="83"/>
      <c r="M328" s="83"/>
      <c r="N328" s="83" t="s">
        <v>94</v>
      </c>
      <c r="O328" s="83" t="s">
        <v>95</v>
      </c>
      <c r="P328" s="83" t="s">
        <v>96</v>
      </c>
      <c r="Q328" s="83" t="s">
        <v>97</v>
      </c>
      <c r="R328" s="83" t="s">
        <v>98</v>
      </c>
      <c r="S328" s="83" t="s">
        <v>99</v>
      </c>
      <c r="T328" s="83"/>
      <c r="U328" s="83"/>
      <c r="V328" s="83"/>
      <c r="W328" s="83"/>
      <c r="X328" s="83"/>
      <c r="Y328" s="83"/>
    </row>
    <row r="329" spans="2:25" ht="15" customHeight="1">
      <c r="K329" s="83"/>
      <c r="L329" s="83"/>
      <c r="M329" s="84" t="s">
        <v>6</v>
      </c>
      <c r="N329" s="85">
        <v>0.13095238095238096</v>
      </c>
      <c r="O329" s="85">
        <v>0.15476190476190477</v>
      </c>
      <c r="P329" s="85">
        <v>0.10714285714285714</v>
      </c>
      <c r="Q329" s="85">
        <v>0.10714285714285714</v>
      </c>
      <c r="R329" s="85">
        <v>5.9523809523809527E-2</v>
      </c>
      <c r="S329" s="86">
        <v>0.44047619047619052</v>
      </c>
      <c r="T329" s="83"/>
      <c r="U329" s="83"/>
      <c r="V329" s="83"/>
      <c r="W329" s="83"/>
      <c r="X329" s="83"/>
      <c r="Y329" s="83"/>
    </row>
    <row r="330" spans="2:25" ht="15" customHeight="1">
      <c r="K330" s="83"/>
      <c r="L330" s="83"/>
      <c r="M330" s="87" t="s">
        <v>7</v>
      </c>
      <c r="N330" s="88">
        <v>8.3333333333333343E-2</v>
      </c>
      <c r="O330" s="88">
        <v>0.25</v>
      </c>
      <c r="P330" s="88">
        <v>0</v>
      </c>
      <c r="Q330" s="88">
        <v>0.25</v>
      </c>
      <c r="R330" s="88">
        <v>0</v>
      </c>
      <c r="S330" s="89">
        <v>0.41666666666666663</v>
      </c>
      <c r="T330" s="83"/>
      <c r="U330" s="83"/>
      <c r="V330" s="83"/>
      <c r="W330" s="83"/>
      <c r="X330" s="83"/>
      <c r="Y330" s="83"/>
    </row>
    <row r="331" spans="2:25" ht="15" customHeight="1"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</row>
    <row r="332" spans="2:25" ht="15" customHeight="1"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</row>
    <row r="333" spans="2:25" ht="15" customHeight="1"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</row>
    <row r="334" spans="2:25" ht="15" customHeight="1"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</row>
    <row r="335" spans="2:25" ht="15" customHeight="1"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</row>
    <row r="336" spans="2:25" ht="15" customHeight="1"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</row>
    <row r="337" spans="2:25" ht="15" customHeight="1"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</row>
    <row r="338" spans="2:25" ht="15" customHeight="1"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</row>
    <row r="339" spans="2:25" ht="15" customHeight="1"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</row>
    <row r="340" spans="2:25" ht="15" customHeight="1"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</row>
    <row r="341" spans="2:25" ht="15" customHeight="1"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</row>
    <row r="342" spans="2:25" ht="15" customHeight="1"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</row>
    <row r="343" spans="2:25" ht="15" customHeight="1"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spans="2:25" ht="15" customHeight="1"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</row>
    <row r="345" spans="2:25" ht="15" customHeight="1"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</row>
    <row r="346" spans="2:25" ht="15" customHeight="1">
      <c r="B346" s="64" t="s">
        <v>100</v>
      </c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</row>
    <row r="347" spans="2:25" ht="15" customHeight="1"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</row>
    <row r="348" spans="2:25" ht="15" customHeight="1"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</row>
    <row r="349" spans="2:25" ht="15" customHeight="1"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</row>
    <row r="350" spans="2:25" ht="15" customHeight="1"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2:25" ht="15" customHeight="1">
      <c r="K351" s="83"/>
      <c r="L351" s="83"/>
      <c r="M351" s="83"/>
      <c r="N351" s="83"/>
      <c r="O351" s="83" t="s">
        <v>101</v>
      </c>
      <c r="P351" s="83" t="s">
        <v>102</v>
      </c>
      <c r="Q351" s="83" t="s">
        <v>103</v>
      </c>
      <c r="R351" s="83" t="s">
        <v>104</v>
      </c>
      <c r="S351" s="83" t="s">
        <v>105</v>
      </c>
      <c r="T351" s="83" t="s">
        <v>106</v>
      </c>
      <c r="U351" s="83" t="s">
        <v>107</v>
      </c>
      <c r="V351" s="83" t="s">
        <v>108</v>
      </c>
      <c r="W351" s="83" t="s">
        <v>109</v>
      </c>
      <c r="X351" s="83"/>
      <c r="Y351" s="83"/>
    </row>
    <row r="352" spans="2:25" ht="15" customHeight="1">
      <c r="K352" s="83"/>
      <c r="L352" s="83"/>
      <c r="M352" s="83"/>
      <c r="N352" s="84" t="s">
        <v>6</v>
      </c>
      <c r="O352" s="85">
        <v>0.40206185567010311</v>
      </c>
      <c r="P352" s="85">
        <v>0.13402061855670103</v>
      </c>
      <c r="Q352" s="85">
        <v>7.2164948453608255E-2</v>
      </c>
      <c r="R352" s="85">
        <v>0.26804123711340205</v>
      </c>
      <c r="S352" s="85">
        <v>0</v>
      </c>
      <c r="T352" s="85">
        <v>0</v>
      </c>
      <c r="U352" s="85">
        <v>0.69072164948453607</v>
      </c>
      <c r="V352" s="85">
        <v>0</v>
      </c>
      <c r="W352" s="86">
        <v>1</v>
      </c>
      <c r="X352" s="83"/>
      <c r="Y352" s="83"/>
    </row>
    <row r="353" spans="2:25" ht="15" customHeight="1">
      <c r="K353" s="83"/>
      <c r="L353" s="83"/>
      <c r="M353" s="83"/>
      <c r="N353" s="87" t="s">
        <v>7</v>
      </c>
      <c r="O353" s="88">
        <v>0.16666666666666669</v>
      </c>
      <c r="P353" s="88">
        <v>8.3333333333333343E-2</v>
      </c>
      <c r="Q353" s="88">
        <v>0.16666666666666669</v>
      </c>
      <c r="R353" s="88">
        <v>0.66666666666666674</v>
      </c>
      <c r="S353" s="88">
        <v>0</v>
      </c>
      <c r="T353" s="88">
        <v>0</v>
      </c>
      <c r="U353" s="88">
        <v>0.58333333333333337</v>
      </c>
      <c r="V353" s="88">
        <v>0</v>
      </c>
      <c r="W353" s="89">
        <v>0</v>
      </c>
      <c r="X353" s="83"/>
      <c r="Y353" s="83"/>
    </row>
    <row r="354" spans="2:25" ht="15" customHeight="1"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</row>
    <row r="355" spans="2:25" ht="15" customHeight="1"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</row>
    <row r="356" spans="2:25" ht="15" customHeight="1"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</row>
    <row r="357" spans="2:25" ht="15" customHeight="1"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</row>
    <row r="358" spans="2:25" ht="15" customHeight="1"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</row>
    <row r="359" spans="2:25" ht="15" customHeight="1"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</row>
    <row r="360" spans="2:25" ht="15" customHeight="1"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</row>
    <row r="361" spans="2:25" ht="15" customHeight="1"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</row>
    <row r="362" spans="2:25" ht="15" customHeight="1"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</row>
    <row r="363" spans="2:25" ht="15" customHeight="1"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</row>
    <row r="364" spans="2:25" ht="15" customHeight="1"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</row>
    <row r="365" spans="2:25" ht="15" customHeight="1"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</row>
    <row r="366" spans="2:25" ht="15" customHeight="1"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</row>
    <row r="367" spans="2:25" ht="15" customHeight="1"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</row>
    <row r="368" spans="2:25" ht="15" customHeight="1">
      <c r="B368" s="64" t="s">
        <v>112</v>
      </c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</row>
    <row r="369" spans="2:35" ht="15" customHeight="1">
      <c r="B369" s="64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</row>
    <row r="370" spans="2:35" ht="15" customHeight="1">
      <c r="B370" s="64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</row>
    <row r="371" spans="2:35" ht="15" customHeight="1"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</row>
    <row r="372" spans="2:35" ht="15" customHeight="1">
      <c r="K372" s="83"/>
      <c r="L372" s="83"/>
      <c r="M372" s="83"/>
      <c r="N372" s="83"/>
      <c r="O372" s="83"/>
      <c r="P372" s="83"/>
      <c r="Q372" s="83"/>
      <c r="R372" s="83" t="s">
        <v>113</v>
      </c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</row>
    <row r="373" spans="2:35" ht="15" customHeight="1"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</row>
    <row r="374" spans="2:35" ht="15" customHeight="1">
      <c r="K374" s="83"/>
      <c r="L374" s="83"/>
      <c r="M374" s="83"/>
      <c r="N374" s="83"/>
      <c r="O374" s="83"/>
      <c r="P374" s="83"/>
      <c r="Q374" s="83"/>
      <c r="R374" s="83" t="s">
        <v>116</v>
      </c>
      <c r="S374" s="83" t="s">
        <v>117</v>
      </c>
      <c r="T374" s="83" t="s">
        <v>119</v>
      </c>
      <c r="U374" s="83" t="s">
        <v>120</v>
      </c>
      <c r="V374" s="83" t="s">
        <v>121</v>
      </c>
      <c r="W374" s="83" t="s">
        <v>122</v>
      </c>
      <c r="X374" s="83" t="s">
        <v>128</v>
      </c>
      <c r="Y374" s="83" t="s">
        <v>129</v>
      </c>
      <c r="Z374" s="83" t="s">
        <v>131</v>
      </c>
      <c r="AA374" s="83" t="s">
        <v>132</v>
      </c>
      <c r="AB374" s="83" t="s">
        <v>133</v>
      </c>
      <c r="AC374" s="83" t="s">
        <v>134</v>
      </c>
      <c r="AD374" s="83" t="s">
        <v>135</v>
      </c>
      <c r="AE374" s="83" t="s">
        <v>136</v>
      </c>
      <c r="AF374" s="83" t="s">
        <v>137</v>
      </c>
      <c r="AG374" s="83" t="s">
        <v>138</v>
      </c>
      <c r="AH374" s="83"/>
      <c r="AI374" s="83"/>
    </row>
    <row r="375" spans="2:35" ht="15" customHeight="1">
      <c r="K375" s="83"/>
      <c r="L375" s="83"/>
      <c r="M375" s="83"/>
      <c r="N375" s="83"/>
      <c r="O375" s="83"/>
      <c r="P375" s="83"/>
      <c r="Q375" s="84" t="s">
        <v>6</v>
      </c>
      <c r="R375" s="85">
        <v>1.0309278350515462E-2</v>
      </c>
      <c r="S375" s="85">
        <v>3.0927835051546393E-2</v>
      </c>
      <c r="T375" s="85">
        <v>1.0309278350515462E-2</v>
      </c>
      <c r="U375" s="85">
        <v>3.0927835051546393E-2</v>
      </c>
      <c r="V375" s="85">
        <v>0.10309278350515465</v>
      </c>
      <c r="W375" s="85">
        <v>9.2783505154639179E-2</v>
      </c>
      <c r="X375" s="85">
        <v>2.0618556701030924E-2</v>
      </c>
      <c r="Y375" s="85">
        <v>5.1546391752577324E-2</v>
      </c>
      <c r="Z375" s="85">
        <v>4.1237113402061848E-2</v>
      </c>
      <c r="AA375" s="85">
        <v>0.29896907216494845</v>
      </c>
      <c r="AB375" s="85">
        <v>2.0618556701030924E-2</v>
      </c>
      <c r="AC375" s="85">
        <v>3.0927835051546393E-2</v>
      </c>
      <c r="AD375" s="85">
        <v>8.2474226804123696E-2</v>
      </c>
      <c r="AE375" s="85">
        <v>1.0309278350515462E-2</v>
      </c>
      <c r="AF375" s="85">
        <v>0.15463917525773196</v>
      </c>
      <c r="AG375" s="85">
        <v>1.0309278350515462E-2</v>
      </c>
      <c r="AH375" s="83"/>
      <c r="AI375" s="83"/>
    </row>
    <row r="376" spans="2:35" ht="15" customHeight="1">
      <c r="K376" s="83"/>
      <c r="L376" s="83"/>
      <c r="M376" s="83"/>
      <c r="N376" s="83"/>
      <c r="O376" s="83"/>
      <c r="P376" s="83"/>
      <c r="Q376" s="87" t="s">
        <v>7</v>
      </c>
      <c r="R376" s="88">
        <v>0</v>
      </c>
      <c r="S376" s="88">
        <v>0</v>
      </c>
      <c r="T376" s="88">
        <v>0</v>
      </c>
      <c r="U376" s="88">
        <v>0</v>
      </c>
      <c r="V376" s="88">
        <v>0.33333333333333337</v>
      </c>
      <c r="W376" s="88">
        <v>0</v>
      </c>
      <c r="X376" s="88">
        <v>0</v>
      </c>
      <c r="Y376" s="88">
        <v>0</v>
      </c>
      <c r="Z376" s="88">
        <v>0</v>
      </c>
      <c r="AA376" s="88">
        <v>8.3333333333333343E-2</v>
      </c>
      <c r="AB376" s="88">
        <v>0</v>
      </c>
      <c r="AC376" s="88">
        <v>0</v>
      </c>
      <c r="AD376" s="88">
        <v>0.25</v>
      </c>
      <c r="AE376" s="88">
        <v>0</v>
      </c>
      <c r="AF376" s="88">
        <v>0.33333333333333337</v>
      </c>
      <c r="AG376" s="88">
        <v>0</v>
      </c>
      <c r="AH376" s="83"/>
      <c r="AI376" s="83"/>
    </row>
    <row r="377" spans="2:35" ht="15" customHeight="1"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</row>
    <row r="378" spans="2:35" ht="15" customHeight="1"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</row>
    <row r="379" spans="2:35" ht="15" customHeight="1"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</row>
    <row r="380" spans="2:35" ht="15" customHeight="1"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</row>
    <row r="381" spans="2:35" ht="15" customHeight="1"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</row>
    <row r="382" spans="2:35" ht="15" customHeight="1"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</row>
    <row r="383" spans="2:35" ht="15" customHeight="1"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</row>
    <row r="384" spans="2:35" ht="15" customHeight="1"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2:25" ht="15" customHeight="1"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</row>
    <row r="386" spans="2:25" ht="15" customHeight="1"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</row>
    <row r="387" spans="2:25" ht="15" customHeight="1"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</row>
    <row r="388" spans="2:25" ht="15" customHeight="1"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</row>
    <row r="389" spans="2:25" ht="15" customHeight="1"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</row>
    <row r="390" spans="2:25" ht="15" customHeight="1"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</row>
    <row r="391" spans="2:25" ht="15" customHeight="1"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</row>
    <row r="392" spans="2:25" ht="15" customHeight="1"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</row>
    <row r="393" spans="2:25" ht="15" customHeight="1"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</row>
    <row r="394" spans="2:25" ht="15" customHeight="1"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</row>
    <row r="395" spans="2:25" ht="15" customHeight="1"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</row>
    <row r="396" spans="2:25" ht="15" customHeight="1"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</row>
    <row r="397" spans="2:25" ht="15" customHeight="1">
      <c r="B397" s="64" t="s">
        <v>308</v>
      </c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</row>
    <row r="398" spans="2:25" ht="15" customHeight="1"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</row>
    <row r="399" spans="2:25" ht="15" customHeight="1"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</row>
    <row r="400" spans="2:25" ht="15" customHeight="1"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</row>
    <row r="401" spans="11:25" ht="15" customHeight="1">
      <c r="K401" s="83"/>
      <c r="L401" s="83"/>
      <c r="M401" s="83"/>
      <c r="N401" s="83" t="s">
        <v>143</v>
      </c>
      <c r="O401" s="83" t="s">
        <v>144</v>
      </c>
      <c r="P401" s="83" t="s">
        <v>145</v>
      </c>
      <c r="Q401" s="83" t="s">
        <v>146</v>
      </c>
      <c r="R401" s="83" t="s">
        <v>149</v>
      </c>
      <c r="S401" s="83" t="s">
        <v>150</v>
      </c>
      <c r="T401" s="83" t="s">
        <v>151</v>
      </c>
      <c r="U401" s="83" t="s">
        <v>152</v>
      </c>
      <c r="V401" s="83"/>
      <c r="W401" s="83"/>
      <c r="X401" s="83"/>
      <c r="Y401" s="83"/>
    </row>
    <row r="402" spans="11:25" ht="15" customHeight="1">
      <c r="K402" s="83"/>
      <c r="L402" s="83"/>
      <c r="M402" s="84" t="s">
        <v>6</v>
      </c>
      <c r="N402" s="90">
        <v>4.4000000000000021</v>
      </c>
      <c r="O402" s="90">
        <v>4.7750000000000004</v>
      </c>
      <c r="P402" s="90">
        <v>4.950000000000002</v>
      </c>
      <c r="Q402" s="90">
        <v>5.7874999999999988</v>
      </c>
      <c r="R402" s="90">
        <v>5.4625000000000012</v>
      </c>
      <c r="S402" s="90">
        <v>5.0874999999999995</v>
      </c>
      <c r="T402" s="90">
        <v>5.4556962025316453</v>
      </c>
      <c r="U402" s="90">
        <v>4.8499999999999996</v>
      </c>
      <c r="V402" s="83"/>
      <c r="W402" s="83"/>
      <c r="X402" s="83"/>
      <c r="Y402" s="83"/>
    </row>
    <row r="403" spans="11:25" ht="15" customHeight="1">
      <c r="K403" s="83"/>
      <c r="L403" s="83"/>
      <c r="M403" s="87" t="s">
        <v>7</v>
      </c>
      <c r="N403" s="91">
        <v>4.9166666666666661</v>
      </c>
      <c r="O403" s="91">
        <v>5.1666666666666661</v>
      </c>
      <c r="P403" s="91">
        <v>5.2499999999999991</v>
      </c>
      <c r="Q403" s="91">
        <v>5</v>
      </c>
      <c r="R403" s="91">
        <v>5.5833333333333339</v>
      </c>
      <c r="S403" s="91">
        <v>4.75</v>
      </c>
      <c r="T403" s="91">
        <v>5.25</v>
      </c>
      <c r="U403" s="91">
        <v>5.5000000000000009</v>
      </c>
      <c r="V403" s="83"/>
      <c r="W403" s="83"/>
      <c r="X403" s="83"/>
      <c r="Y403" s="83"/>
    </row>
    <row r="404" spans="11:25" ht="15" customHeight="1"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</row>
    <row r="405" spans="11:25" ht="15" customHeight="1"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</row>
    <row r="406" spans="11:25" ht="15" customHeight="1"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</row>
    <row r="407" spans="11:25" ht="15" customHeight="1"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</row>
    <row r="408" spans="11:25" ht="15" customHeight="1"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</row>
    <row r="409" spans="11:25" ht="15" customHeight="1"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</row>
    <row r="410" spans="11:25" ht="15" customHeight="1"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</row>
    <row r="411" spans="11:25" ht="15" customHeight="1"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</row>
    <row r="412" spans="11:25" ht="15" customHeight="1"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</row>
    <row r="413" spans="11:25" ht="15" customHeight="1"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</row>
    <row r="414" spans="11:25" ht="15" customHeight="1"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</row>
    <row r="415" spans="11:25" ht="15" customHeight="1"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</row>
    <row r="416" spans="11:25" ht="15" customHeight="1"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</row>
    <row r="417" spans="2:25" ht="15" customHeight="1"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</row>
    <row r="418" spans="2:25" ht="15" customHeight="1"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2:25" ht="15" customHeight="1">
      <c r="B419" s="64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</row>
    <row r="420" spans="2:25" ht="15" customHeight="1"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</row>
    <row r="421" spans="2:25" ht="15" customHeight="1">
      <c r="K421" s="83"/>
      <c r="L421" s="105"/>
      <c r="M421" s="105"/>
      <c r="N421" s="105"/>
      <c r="O421" s="105"/>
      <c r="P421" s="105"/>
      <c r="Q421" s="105"/>
      <c r="R421" s="83"/>
      <c r="S421" s="83"/>
      <c r="T421" s="83"/>
      <c r="U421" s="83"/>
      <c r="V421" s="83"/>
      <c r="W421" s="83"/>
      <c r="X421" s="83"/>
      <c r="Y421" s="83"/>
    </row>
    <row r="422" spans="2:25" ht="15" customHeight="1">
      <c r="K422" s="83"/>
      <c r="L422" s="105"/>
      <c r="Q422" s="105"/>
      <c r="R422" s="83"/>
      <c r="S422" s="83"/>
      <c r="T422" s="83"/>
      <c r="U422" s="83"/>
      <c r="V422" s="83"/>
      <c r="W422" s="83"/>
      <c r="X422" s="83"/>
      <c r="Y422" s="83"/>
    </row>
    <row r="423" spans="2:25" ht="15" customHeight="1">
      <c r="K423" s="83"/>
      <c r="L423" s="106"/>
      <c r="Q423" s="105"/>
      <c r="R423" s="83"/>
      <c r="S423" s="83"/>
      <c r="T423" s="83"/>
      <c r="U423" s="83"/>
      <c r="V423" s="83"/>
      <c r="W423" s="83"/>
      <c r="X423" s="83"/>
      <c r="Y423" s="83"/>
    </row>
    <row r="424" spans="2:25" ht="15" customHeight="1">
      <c r="B424" s="64" t="s">
        <v>309</v>
      </c>
      <c r="K424" s="83"/>
      <c r="L424" s="107"/>
      <c r="Q424" s="105"/>
      <c r="R424" s="83"/>
      <c r="S424" s="83"/>
      <c r="T424" s="83"/>
      <c r="U424" s="83"/>
      <c r="V424" s="83"/>
      <c r="W424" s="83"/>
      <c r="X424" s="83"/>
      <c r="Y424" s="83"/>
    </row>
    <row r="425" spans="2:25" ht="15" customHeight="1"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</row>
    <row r="426" spans="2:25" ht="15" customHeight="1"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</row>
    <row r="427" spans="2:25" ht="15" customHeight="1"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</row>
    <row r="428" spans="2:25" ht="15" customHeight="1"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</row>
    <row r="429" spans="2:25" ht="15" customHeight="1"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</row>
    <row r="430" spans="2:25" ht="15" customHeight="1"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</row>
    <row r="431" spans="2:25" ht="15" customHeight="1"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</row>
    <row r="432" spans="2:25" ht="15" customHeight="1"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</row>
    <row r="433" spans="11:25" ht="15" customHeight="1"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</row>
    <row r="434" spans="11:25" ht="15" customHeight="1"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</row>
    <row r="435" spans="11:25" ht="15" customHeight="1"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</row>
    <row r="436" spans="11:25" ht="15" customHeight="1"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</row>
    <row r="437" spans="11:25" ht="15" customHeight="1"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</row>
    <row r="438" spans="11:25" ht="15" customHeight="1"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</row>
    <row r="439" spans="11:25" ht="15" customHeight="1"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</row>
    <row r="440" spans="11:25" ht="15" customHeight="1"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</row>
    <row r="441" spans="11:25" ht="15" customHeight="1"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</row>
    <row r="442" spans="11:25" ht="15" customHeight="1"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</row>
    <row r="443" spans="11:25" ht="15" customHeight="1"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</row>
    <row r="444" spans="11:25" ht="15" customHeight="1">
      <c r="K444" s="83"/>
      <c r="L444" s="83"/>
      <c r="M444" s="83" t="s">
        <v>154</v>
      </c>
      <c r="N444" s="83" t="s">
        <v>155</v>
      </c>
      <c r="O444" s="83" t="s">
        <v>156</v>
      </c>
      <c r="P444" s="83" t="s">
        <v>157</v>
      </c>
      <c r="Q444" s="83" t="s">
        <v>158</v>
      </c>
      <c r="R444" s="83"/>
      <c r="S444" s="83"/>
      <c r="T444" s="83"/>
      <c r="U444" s="83"/>
      <c r="V444" s="83"/>
      <c r="W444" s="83"/>
      <c r="X444" s="83"/>
      <c r="Y444" s="83"/>
    </row>
    <row r="445" spans="11:25" ht="15" customHeight="1">
      <c r="K445" s="83"/>
      <c r="L445" s="84" t="s">
        <v>6</v>
      </c>
      <c r="M445" s="90">
        <v>5.617283950617284</v>
      </c>
      <c r="N445" s="90">
        <v>4.6666666666666661</v>
      </c>
      <c r="O445" s="90">
        <v>4.9382716049382713</v>
      </c>
      <c r="P445" s="90">
        <v>4.1604938271604937</v>
      </c>
      <c r="Q445" s="90">
        <v>5.4301075268817192</v>
      </c>
      <c r="R445" s="83"/>
      <c r="S445" s="83"/>
      <c r="T445" s="83"/>
      <c r="U445" s="83"/>
      <c r="V445" s="83"/>
      <c r="W445" s="83"/>
      <c r="X445" s="83"/>
      <c r="Y445" s="83"/>
    </row>
    <row r="446" spans="11:25" ht="15" customHeight="1">
      <c r="K446" s="83"/>
      <c r="L446" s="87" t="s">
        <v>7</v>
      </c>
      <c r="M446" s="91">
        <v>5.8333333333333339</v>
      </c>
      <c r="N446" s="91">
        <v>4.8333333333333339</v>
      </c>
      <c r="O446" s="91">
        <v>5.4166666666666661</v>
      </c>
      <c r="P446" s="91">
        <v>5.0833333333333321</v>
      </c>
      <c r="Q446" s="91">
        <v>5.75</v>
      </c>
      <c r="R446" s="83"/>
      <c r="S446" s="83"/>
      <c r="T446" s="83"/>
      <c r="U446" s="83"/>
      <c r="V446" s="83"/>
      <c r="W446" s="83"/>
      <c r="X446" s="83"/>
      <c r="Y446" s="83"/>
    </row>
    <row r="447" spans="11:25" ht="15" customHeight="1"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</row>
    <row r="448" spans="11:25" ht="15" customHeight="1"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</row>
    <row r="449" spans="2:27" ht="15" customHeight="1"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</row>
    <row r="450" spans="2:27" ht="15" customHeight="1"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</row>
    <row r="451" spans="2:27" ht="15" customHeight="1">
      <c r="B451" s="64" t="s">
        <v>310</v>
      </c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</row>
    <row r="452" spans="2:27" ht="24" customHeight="1">
      <c r="B452" s="64" t="s">
        <v>159</v>
      </c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2:27" ht="15" customHeight="1"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</row>
    <row r="454" spans="2:27" ht="15" customHeight="1"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123"/>
      <c r="AA454" s="123"/>
    </row>
    <row r="455" spans="2:27" ht="15" customHeight="1"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123"/>
      <c r="AA455" s="123"/>
    </row>
    <row r="456" spans="2:27" ht="15" customHeight="1"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123"/>
      <c r="AA456" s="123"/>
    </row>
    <row r="457" spans="2:27" ht="15" customHeight="1">
      <c r="K457" s="83"/>
      <c r="L457" s="369" t="s">
        <v>304</v>
      </c>
      <c r="M457" s="369"/>
      <c r="N457" s="369"/>
      <c r="O457" s="369"/>
      <c r="P457" s="369"/>
      <c r="Q457" s="369"/>
      <c r="R457" s="369"/>
      <c r="S457" s="369"/>
      <c r="T457" s="369"/>
      <c r="U457" s="369"/>
      <c r="V457" s="369"/>
      <c r="W457" s="369"/>
      <c r="X457" s="369"/>
      <c r="Y457" s="369"/>
      <c r="Z457" s="369"/>
      <c r="AA457" s="123"/>
    </row>
    <row r="458" spans="2:27" ht="15" customHeight="1">
      <c r="K458" s="8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</row>
    <row r="459" spans="2:27" ht="15" customHeight="1">
      <c r="K459" s="83"/>
      <c r="L459" s="123"/>
      <c r="M459" s="123" t="s">
        <v>305</v>
      </c>
      <c r="N459" s="123" t="s">
        <v>161</v>
      </c>
      <c r="O459" s="123" t="s">
        <v>163</v>
      </c>
      <c r="P459" s="123" t="s">
        <v>164</v>
      </c>
      <c r="Q459" s="123" t="s">
        <v>306</v>
      </c>
      <c r="R459" s="123" t="s">
        <v>167</v>
      </c>
      <c r="S459" s="123" t="s">
        <v>168</v>
      </c>
      <c r="T459" s="123" t="s">
        <v>169</v>
      </c>
      <c r="U459" s="123" t="s">
        <v>170</v>
      </c>
      <c r="V459" s="123" t="s">
        <v>171</v>
      </c>
      <c r="W459" s="123" t="s">
        <v>307</v>
      </c>
      <c r="X459" s="123" t="s">
        <v>174</v>
      </c>
      <c r="Y459" s="123" t="s">
        <v>175</v>
      </c>
      <c r="Z459" s="123" t="s">
        <v>176</v>
      </c>
      <c r="AA459" s="123"/>
    </row>
    <row r="460" spans="2:27" ht="15" customHeight="1">
      <c r="K460" s="83"/>
      <c r="L460" s="124" t="s">
        <v>6</v>
      </c>
      <c r="M460" s="125">
        <v>1.4895833333333335</v>
      </c>
      <c r="N460" s="126">
        <v>-7.2164948453608241E-2</v>
      </c>
      <c r="O460" s="126">
        <v>-0.73195876288659811</v>
      </c>
      <c r="P460" s="125">
        <v>-3.0515463917525767</v>
      </c>
      <c r="Q460" s="126">
        <v>-0.865979381443299</v>
      </c>
      <c r="R460" s="125">
        <v>-1.3711340206185563</v>
      </c>
      <c r="S460" s="125">
        <v>-1.9175257731958759</v>
      </c>
      <c r="T460" s="125">
        <v>-1.6494845360824746</v>
      </c>
      <c r="U460" s="125">
        <v>-1.0729166666666672</v>
      </c>
      <c r="V460" s="125">
        <v>-1.6804123711340211</v>
      </c>
      <c r="W460" s="126">
        <v>-0.41237113402061859</v>
      </c>
      <c r="X460" s="125">
        <v>-1.4226804123711339</v>
      </c>
      <c r="Y460" s="125">
        <v>-1.1340206185567008</v>
      </c>
      <c r="Z460" s="126">
        <v>-0.81443298969072164</v>
      </c>
      <c r="AA460" s="123"/>
    </row>
    <row r="461" spans="2:27" ht="15" customHeight="1">
      <c r="K461" s="83"/>
      <c r="L461" s="124" t="s">
        <v>7</v>
      </c>
      <c r="M461" s="125">
        <v>1.5833333333333335</v>
      </c>
      <c r="N461" s="125">
        <v>1.6666666666666665</v>
      </c>
      <c r="O461" s="126">
        <v>-0.41666666666666663</v>
      </c>
      <c r="P461" s="125">
        <v>-2.833333333333333</v>
      </c>
      <c r="Q461" s="126">
        <v>-0.16666666666666669</v>
      </c>
      <c r="R461" s="125">
        <v>-1.5000000000000002</v>
      </c>
      <c r="S461" s="125">
        <v>-1.3333333333333333</v>
      </c>
      <c r="T461" s="126">
        <v>-0.66666666666666663</v>
      </c>
      <c r="U461" s="125">
        <v>0</v>
      </c>
      <c r="V461" s="125">
        <v>-1.1666666666666667</v>
      </c>
      <c r="W461" s="126">
        <v>-8.3333333333333315E-2</v>
      </c>
      <c r="X461" s="125">
        <v>-1.666666666666667</v>
      </c>
      <c r="Y461" s="126">
        <v>-0.91666666666666663</v>
      </c>
      <c r="Z461" s="126">
        <v>-0.75</v>
      </c>
      <c r="AA461" s="123"/>
    </row>
    <row r="462" spans="2:27" ht="15" customHeight="1">
      <c r="K462" s="83"/>
      <c r="L462" s="124"/>
      <c r="M462" s="125"/>
      <c r="N462" s="126"/>
      <c r="O462" s="126"/>
      <c r="P462" s="125"/>
      <c r="Q462" s="126"/>
      <c r="R462" s="125"/>
      <c r="S462" s="125"/>
      <c r="T462" s="125"/>
      <c r="U462" s="126"/>
      <c r="V462" s="125"/>
      <c r="W462" s="126"/>
      <c r="X462" s="125"/>
      <c r="Y462" s="125"/>
      <c r="Z462" s="126"/>
      <c r="AA462" s="123"/>
    </row>
    <row r="463" spans="2:27" ht="15" customHeight="1"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123"/>
      <c r="AA463" s="123"/>
    </row>
    <row r="464" spans="2:27" ht="15" customHeight="1"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123"/>
      <c r="AA464" s="123"/>
    </row>
    <row r="465" spans="2:25" ht="15" customHeight="1"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</row>
    <row r="466" spans="2:25" ht="15" customHeight="1">
      <c r="K466" s="83"/>
      <c r="L466" s="83"/>
      <c r="M466" s="83" t="s">
        <v>160</v>
      </c>
      <c r="N466" s="83" t="s">
        <v>161</v>
      </c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</row>
    <row r="467" spans="2:25" ht="15" customHeight="1">
      <c r="K467" s="83"/>
      <c r="L467" s="84" t="s">
        <v>6</v>
      </c>
      <c r="M467" s="90">
        <v>5.28125</v>
      </c>
      <c r="N467" s="90">
        <v>3.7113402061855671</v>
      </c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</row>
    <row r="468" spans="2:25" ht="15" customHeight="1">
      <c r="K468" s="83"/>
      <c r="L468" s="87" t="s">
        <v>7</v>
      </c>
      <c r="M468" s="91">
        <v>5.4166666666666661</v>
      </c>
      <c r="N468" s="91">
        <v>5.833333333333333</v>
      </c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</row>
    <row r="469" spans="2:25" ht="15" customHeight="1"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</row>
    <row r="470" spans="2:25" ht="15" customHeight="1"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</row>
    <row r="471" spans="2:25" ht="15" customHeight="1"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</row>
    <row r="472" spans="2:25" ht="15" customHeight="1"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</row>
    <row r="473" spans="2:25" ht="15" customHeight="1">
      <c r="B473" s="64" t="s">
        <v>162</v>
      </c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</row>
    <row r="474" spans="2:25" ht="15" customHeight="1"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</row>
    <row r="475" spans="2:25" ht="15" customHeight="1"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</row>
    <row r="476" spans="2:25" ht="15" customHeight="1"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</row>
    <row r="477" spans="2:25" ht="15" customHeight="1"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</row>
    <row r="478" spans="2:25" ht="15" customHeight="1"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spans="2:25" ht="15" customHeight="1"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</row>
    <row r="480" spans="2:25" ht="15" customHeight="1"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</row>
    <row r="481" spans="2:25" ht="15" customHeight="1"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</row>
    <row r="482" spans="2:25" ht="15" customHeight="1"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</row>
    <row r="483" spans="2:25" ht="15" customHeight="1"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</row>
    <row r="484" spans="2:25" ht="15" customHeight="1"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</row>
    <row r="485" spans="2:25" ht="15" customHeight="1"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</row>
    <row r="486" spans="2:25" ht="15" customHeight="1"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2:25" ht="15" customHeight="1">
      <c r="K487" s="83"/>
      <c r="L487" s="83"/>
      <c r="M487" s="83" t="s">
        <v>163</v>
      </c>
      <c r="N487" s="83" t="s">
        <v>164</v>
      </c>
      <c r="O487" s="83" t="s">
        <v>165</v>
      </c>
      <c r="P487" s="83"/>
      <c r="Q487" s="83"/>
      <c r="R487" s="83"/>
      <c r="S487" s="83"/>
      <c r="T487" s="83"/>
      <c r="U487" s="83"/>
      <c r="V487" s="83"/>
      <c r="W487" s="83"/>
      <c r="X487" s="83"/>
      <c r="Y487" s="83"/>
    </row>
    <row r="488" spans="2:25" ht="15" customHeight="1">
      <c r="K488" s="83"/>
      <c r="L488" s="84" t="s">
        <v>6</v>
      </c>
      <c r="M488" s="90">
        <v>5.0824742268041252</v>
      </c>
      <c r="N488" s="90">
        <v>2.4536082474226801</v>
      </c>
      <c r="O488" s="90">
        <v>4.2886597938144337</v>
      </c>
      <c r="P488" s="83"/>
      <c r="Q488" s="83"/>
      <c r="R488" s="83"/>
      <c r="S488" s="83"/>
      <c r="T488" s="83"/>
      <c r="U488" s="83"/>
      <c r="V488" s="83"/>
      <c r="W488" s="83"/>
      <c r="X488" s="83"/>
      <c r="Y488" s="83"/>
    </row>
    <row r="489" spans="2:25" ht="15" customHeight="1">
      <c r="K489" s="83"/>
      <c r="L489" s="87" t="s">
        <v>7</v>
      </c>
      <c r="M489" s="91">
        <v>5.0833333333333321</v>
      </c>
      <c r="N489" s="91">
        <v>3</v>
      </c>
      <c r="O489" s="91">
        <v>4.8333333333333339</v>
      </c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2:25" ht="15" customHeight="1"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</row>
    <row r="491" spans="2:25" ht="15" customHeight="1"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</row>
    <row r="492" spans="2:25" ht="15" customHeight="1"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</row>
    <row r="493" spans="2:25" ht="15" customHeight="1"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</row>
    <row r="494" spans="2:25" ht="15" customHeight="1"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</row>
    <row r="495" spans="2:25" ht="15" customHeight="1">
      <c r="B495" s="64" t="s">
        <v>166</v>
      </c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</row>
    <row r="496" spans="2:25" ht="15" customHeight="1"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</row>
    <row r="497" spans="11:25" ht="15" customHeight="1"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</row>
    <row r="498" spans="11:25" ht="15" customHeight="1"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</row>
    <row r="499" spans="11:25" ht="15" customHeight="1"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</row>
    <row r="500" spans="11:25" ht="15" customHeight="1"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</row>
    <row r="501" spans="11:25" ht="15" customHeight="1"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</row>
    <row r="502" spans="11:25" ht="15" customHeight="1"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</row>
    <row r="503" spans="11:25" ht="15" customHeight="1"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</row>
    <row r="504" spans="11:25" ht="15" customHeight="1"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</row>
    <row r="505" spans="11:25" ht="15" customHeight="1"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</row>
    <row r="506" spans="11:25" ht="15" customHeight="1"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</row>
    <row r="507" spans="11:25" ht="15" customHeight="1"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</row>
    <row r="508" spans="11:25" ht="15" customHeight="1"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</row>
    <row r="509" spans="11:25" ht="15" customHeight="1"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</row>
    <row r="510" spans="11:25" ht="15" customHeight="1"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</row>
    <row r="511" spans="11:25" ht="15" customHeight="1">
      <c r="K511" s="83"/>
      <c r="L511" s="83"/>
      <c r="M511" s="83" t="s">
        <v>167</v>
      </c>
      <c r="N511" s="83" t="s">
        <v>168</v>
      </c>
      <c r="O511" s="83" t="s">
        <v>169</v>
      </c>
      <c r="P511" s="83"/>
      <c r="Q511" s="83"/>
      <c r="R511" s="83"/>
      <c r="S511" s="83"/>
      <c r="T511" s="83"/>
      <c r="U511" s="83"/>
      <c r="V511" s="83"/>
      <c r="W511" s="83"/>
      <c r="X511" s="83"/>
      <c r="Y511" s="83"/>
    </row>
    <row r="512" spans="11:25" ht="15" customHeight="1">
      <c r="K512" s="83"/>
      <c r="L512" s="84" t="s">
        <v>6</v>
      </c>
      <c r="M512" s="90">
        <v>4.4226804123711361</v>
      </c>
      <c r="N512" s="90">
        <v>3.1237113402061856</v>
      </c>
      <c r="O512" s="90">
        <v>3.5051546391752577</v>
      </c>
      <c r="P512" s="83"/>
      <c r="Q512" s="83"/>
      <c r="R512" s="83"/>
      <c r="S512" s="83"/>
      <c r="T512" s="83"/>
      <c r="U512" s="83"/>
      <c r="V512" s="83"/>
      <c r="W512" s="83"/>
      <c r="X512" s="83"/>
      <c r="Y512" s="83"/>
    </row>
    <row r="513" spans="2:25" ht="15" customHeight="1">
      <c r="K513" s="83"/>
      <c r="L513" s="87" t="s">
        <v>7</v>
      </c>
      <c r="M513" s="91">
        <v>3.75</v>
      </c>
      <c r="N513" s="91">
        <v>3.3333333333333335</v>
      </c>
      <c r="O513" s="91">
        <v>4.25</v>
      </c>
      <c r="P513" s="83"/>
      <c r="Q513" s="83"/>
      <c r="R513" s="83"/>
      <c r="S513" s="83"/>
      <c r="T513" s="83"/>
      <c r="U513" s="83"/>
      <c r="V513" s="83"/>
      <c r="W513" s="83"/>
      <c r="X513" s="83"/>
      <c r="Y513" s="83"/>
    </row>
    <row r="514" spans="2:25" ht="15" customHeight="1"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</row>
    <row r="515" spans="2:25" ht="15" customHeight="1"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</row>
    <row r="516" spans="2:25" ht="15" customHeight="1"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</row>
    <row r="517" spans="2:25" ht="15" customHeight="1"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</row>
    <row r="518" spans="2:25" ht="15" customHeight="1"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</row>
    <row r="519" spans="2:25" ht="15" customHeight="1"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</row>
    <row r="520" spans="2:25" ht="15" customHeight="1"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2:25" ht="15" customHeight="1"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</row>
    <row r="522" spans="2:25" ht="15" customHeight="1"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</row>
    <row r="523" spans="2:25" ht="15" customHeight="1">
      <c r="B523" s="64" t="s">
        <v>173</v>
      </c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</row>
    <row r="524" spans="2:25" ht="15" customHeight="1"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</row>
    <row r="525" spans="2:25" ht="15" customHeight="1"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</row>
    <row r="526" spans="2:25" ht="15" customHeight="1"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</row>
    <row r="527" spans="2:25" ht="15" customHeight="1"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</row>
    <row r="528" spans="2:25" ht="15" customHeight="1"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</row>
    <row r="529" spans="2:25" ht="15" customHeight="1">
      <c r="B529" s="64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</row>
    <row r="530" spans="2:25" ht="15" customHeight="1"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</row>
    <row r="531" spans="2:25" ht="15" customHeight="1"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</row>
    <row r="532" spans="2:25" ht="15" customHeight="1">
      <c r="K532" s="83"/>
      <c r="L532" s="83"/>
      <c r="M532" s="83" t="s">
        <v>170</v>
      </c>
      <c r="N532" s="83" t="s">
        <v>171</v>
      </c>
      <c r="O532" s="83" t="s">
        <v>172</v>
      </c>
      <c r="P532" s="83"/>
      <c r="Q532" s="83"/>
      <c r="R532" s="83"/>
      <c r="S532" s="83"/>
      <c r="T532" s="83"/>
      <c r="U532" s="83"/>
      <c r="V532" s="83"/>
      <c r="W532" s="83"/>
      <c r="X532" s="83"/>
      <c r="Y532" s="83"/>
    </row>
    <row r="533" spans="2:25" ht="15" customHeight="1">
      <c r="K533" s="83"/>
      <c r="L533" s="84" t="s">
        <v>6</v>
      </c>
      <c r="M533" s="90">
        <v>4.5</v>
      </c>
      <c r="N533" s="90">
        <v>3.1855670103092777</v>
      </c>
      <c r="O533" s="90">
        <v>5.8144329896907232</v>
      </c>
      <c r="P533" s="83"/>
      <c r="Q533" s="83"/>
      <c r="R533" s="83"/>
      <c r="S533" s="83"/>
      <c r="T533" s="83"/>
      <c r="U533" s="83"/>
      <c r="V533" s="83"/>
      <c r="W533" s="83"/>
      <c r="X533" s="83"/>
      <c r="Y533" s="83"/>
    </row>
    <row r="534" spans="2:25" ht="15" customHeight="1">
      <c r="K534" s="83"/>
      <c r="L534" s="87" t="s">
        <v>7</v>
      </c>
      <c r="M534" s="91">
        <v>5.5000000000000009</v>
      </c>
      <c r="N534" s="91">
        <v>3.9999999999999996</v>
      </c>
      <c r="O534" s="91">
        <v>5.6666666666666652</v>
      </c>
      <c r="P534" s="83"/>
      <c r="Q534" s="83"/>
      <c r="R534" s="83"/>
      <c r="S534" s="83"/>
      <c r="T534" s="83"/>
      <c r="U534" s="83"/>
      <c r="V534" s="83"/>
      <c r="W534" s="83"/>
      <c r="X534" s="83"/>
      <c r="Y534" s="83"/>
    </row>
    <row r="535" spans="2:25" ht="15" customHeight="1"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</row>
    <row r="536" spans="2:25" ht="15" customHeight="1"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</row>
    <row r="537" spans="2:25" ht="15" customHeight="1"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</row>
    <row r="538" spans="2:25" ht="15" customHeight="1"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</row>
    <row r="539" spans="2:25" ht="15" customHeight="1"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</row>
    <row r="540" spans="2:25" ht="15" customHeight="1"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</row>
    <row r="541" spans="2:25" ht="15" customHeight="1"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</row>
    <row r="542" spans="2:25" ht="15" customHeight="1"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</row>
    <row r="543" spans="2:25" ht="15" customHeight="1"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</row>
    <row r="544" spans="2:25" ht="15" customHeight="1"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</row>
    <row r="545" spans="2:25" ht="39" customHeight="1" thickBot="1">
      <c r="B545" s="94" t="s">
        <v>266</v>
      </c>
      <c r="C545" s="95"/>
      <c r="D545" s="96"/>
      <c r="E545" s="96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108"/>
      <c r="R545" s="108"/>
      <c r="S545" s="108"/>
      <c r="T545" s="83"/>
      <c r="U545" s="83"/>
      <c r="V545" s="83"/>
      <c r="W545" s="83"/>
      <c r="X545" s="83"/>
      <c r="Y545" s="83"/>
    </row>
    <row r="546" spans="2:25" ht="18.75" customHeight="1">
      <c r="B546" s="57" t="s">
        <v>267</v>
      </c>
      <c r="C546" s="109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2"/>
      <c r="R546" s="112"/>
      <c r="S546" s="112"/>
      <c r="T546" s="83"/>
      <c r="U546" s="83"/>
      <c r="V546" s="83"/>
      <c r="W546" s="83"/>
      <c r="X546" s="83"/>
      <c r="Y546" s="83"/>
    </row>
    <row r="547" spans="2:25" ht="15" customHeight="1"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</row>
    <row r="548" spans="2:25" ht="15" customHeight="1"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</row>
    <row r="549" spans="2:25" ht="15" customHeight="1">
      <c r="K549" s="83"/>
      <c r="L549" s="83"/>
      <c r="M549" s="83"/>
      <c r="N549" s="83" t="s">
        <v>178</v>
      </c>
      <c r="O549" s="83"/>
      <c r="P549" s="83"/>
      <c r="Q549" s="83"/>
      <c r="R549" s="83" t="s">
        <v>179</v>
      </c>
      <c r="S549" s="83"/>
      <c r="T549" s="83"/>
      <c r="U549" s="83"/>
      <c r="V549" s="83"/>
      <c r="W549" s="83"/>
      <c r="X549" s="83"/>
      <c r="Y549" s="83"/>
    </row>
    <row r="550" spans="2:25" ht="15" customHeight="1">
      <c r="K550" s="83"/>
      <c r="L550" s="83"/>
      <c r="M550" s="83"/>
      <c r="N550" s="83"/>
      <c r="O550" s="83"/>
      <c r="P550" s="83" t="s">
        <v>25</v>
      </c>
      <c r="Q550" s="83"/>
      <c r="R550" s="83"/>
      <c r="S550" s="83"/>
      <c r="T550" s="83" t="s">
        <v>25</v>
      </c>
      <c r="U550" s="83"/>
      <c r="V550" s="83"/>
      <c r="W550" s="83"/>
      <c r="X550" s="83"/>
      <c r="Y550" s="83"/>
    </row>
    <row r="551" spans="2:25" ht="15" customHeight="1">
      <c r="K551" s="83"/>
      <c r="L551" s="83"/>
      <c r="M551" s="83"/>
      <c r="N551" s="83"/>
      <c r="O551" s="83"/>
      <c r="P551" s="83" t="s">
        <v>4</v>
      </c>
      <c r="Q551" s="83" t="s">
        <v>5</v>
      </c>
      <c r="R551" s="83"/>
      <c r="S551" s="83"/>
      <c r="T551" s="83" t="s">
        <v>4</v>
      </c>
      <c r="U551" s="83" t="s">
        <v>5</v>
      </c>
      <c r="V551" s="83"/>
      <c r="W551" s="83"/>
      <c r="X551" s="83"/>
      <c r="Y551" s="83"/>
    </row>
    <row r="552" spans="2:25" ht="15" customHeight="1">
      <c r="K552" s="83"/>
      <c r="L552" s="83"/>
      <c r="M552" s="84" t="s">
        <v>6</v>
      </c>
      <c r="N552" s="114"/>
      <c r="O552" s="85"/>
      <c r="P552" s="115">
        <v>3</v>
      </c>
      <c r="Q552" s="85">
        <v>3.0927835051546393E-2</v>
      </c>
      <c r="R552" s="115"/>
      <c r="S552" s="85"/>
      <c r="T552" s="115">
        <v>1</v>
      </c>
      <c r="U552" s="86">
        <v>1.0309278350515462E-2</v>
      </c>
      <c r="V552" s="83"/>
      <c r="W552" s="83"/>
      <c r="X552" s="83"/>
      <c r="Y552" s="83"/>
    </row>
    <row r="553" spans="2:25" ht="15" customHeight="1">
      <c r="K553" s="83"/>
      <c r="L553" s="83"/>
      <c r="M553" s="87" t="s">
        <v>7</v>
      </c>
      <c r="N553" s="116"/>
      <c r="O553" s="88"/>
      <c r="P553" s="117">
        <v>0</v>
      </c>
      <c r="Q553" s="88">
        <v>0</v>
      </c>
      <c r="R553" s="117"/>
      <c r="S553" s="88"/>
      <c r="T553" s="117">
        <v>0</v>
      </c>
      <c r="U553" s="89">
        <v>0</v>
      </c>
      <c r="V553" s="83"/>
      <c r="W553" s="83"/>
      <c r="X553" s="83"/>
      <c r="Y553" s="83"/>
    </row>
    <row r="554" spans="2:25" ht="15" customHeight="1"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</row>
    <row r="555" spans="2:25" ht="15" customHeight="1"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</row>
    <row r="556" spans="2:25" ht="15" customHeight="1">
      <c r="K556" s="83"/>
      <c r="L556" s="83"/>
      <c r="M556" s="84"/>
      <c r="N556" s="90" t="s">
        <v>287</v>
      </c>
      <c r="O556" s="90" t="s">
        <v>288</v>
      </c>
      <c r="P556" s="90"/>
      <c r="Q556" s="83"/>
      <c r="R556" s="83"/>
      <c r="S556" s="83"/>
      <c r="T556" s="83"/>
      <c r="U556" s="83"/>
      <c r="V556" s="83"/>
      <c r="W556" s="83"/>
      <c r="X556" s="83"/>
      <c r="Y556" s="83"/>
    </row>
    <row r="557" spans="2:25" ht="15" customHeight="1">
      <c r="K557" s="83"/>
      <c r="L557" s="83"/>
      <c r="M557" s="84" t="s">
        <v>6</v>
      </c>
      <c r="N557" s="113">
        <f>3/4</f>
        <v>0.75</v>
      </c>
      <c r="O557" s="113">
        <v>0.25</v>
      </c>
      <c r="P557" s="91"/>
      <c r="Q557" s="83"/>
      <c r="R557" s="83"/>
      <c r="S557" s="83"/>
      <c r="T557" s="83"/>
      <c r="U557" s="83"/>
      <c r="V557" s="83"/>
      <c r="W557" s="83"/>
      <c r="X557" s="83"/>
      <c r="Y557" s="83"/>
    </row>
    <row r="558" spans="2:25" ht="15" customHeight="1">
      <c r="K558" s="83"/>
      <c r="L558" s="83"/>
      <c r="M558" s="87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</row>
    <row r="559" spans="2:25" ht="15" customHeight="1"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</row>
    <row r="560" spans="2:25" ht="15" customHeight="1"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</row>
    <row r="561" spans="2:25" ht="15" customHeight="1"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</row>
    <row r="562" spans="2:25" ht="15" customHeight="1"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</row>
    <row r="563" spans="2:25" ht="15" customHeight="1"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</row>
    <row r="564" spans="2:25" ht="15" customHeight="1"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2:25" ht="15" customHeight="1"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</row>
    <row r="566" spans="2:25" ht="15" customHeight="1"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</row>
    <row r="567" spans="2:25" ht="15" customHeight="1"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</row>
    <row r="568" spans="2:25" ht="24.75" customHeight="1">
      <c r="B568" s="56" t="s">
        <v>268</v>
      </c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</row>
    <row r="569" spans="2:25" ht="26.25" customHeight="1">
      <c r="B569" s="64" t="s">
        <v>180</v>
      </c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</row>
    <row r="570" spans="2:25" ht="15" customHeight="1"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</row>
    <row r="571" spans="2:25" ht="15" customHeight="1"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</row>
    <row r="572" spans="2:25" ht="15" customHeight="1"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</row>
    <row r="573" spans="2:25" ht="15" customHeight="1"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</row>
    <row r="574" spans="2:25" ht="15" customHeight="1"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</row>
    <row r="575" spans="2:25" ht="15" customHeight="1"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</row>
    <row r="576" spans="2:25" ht="15" customHeight="1"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</row>
    <row r="577" spans="2:25" ht="15" customHeight="1">
      <c r="K577" s="83"/>
      <c r="L577" s="83"/>
      <c r="M577" s="83"/>
      <c r="N577" s="83" t="s">
        <v>178</v>
      </c>
      <c r="O577" s="83"/>
      <c r="P577" s="83"/>
      <c r="Q577" s="83"/>
      <c r="R577" s="83" t="s">
        <v>179</v>
      </c>
      <c r="S577" s="83"/>
      <c r="T577" s="83"/>
      <c r="U577" s="83"/>
      <c r="V577" s="83"/>
      <c r="W577" s="83"/>
      <c r="X577" s="83"/>
      <c r="Y577" s="83"/>
    </row>
    <row r="578" spans="2:25" ht="15" customHeight="1"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</row>
    <row r="579" spans="2:25" ht="15" customHeight="1">
      <c r="K579" s="83"/>
      <c r="L579" s="83"/>
      <c r="M579" s="83"/>
      <c r="N579" s="83" t="s">
        <v>287</v>
      </c>
      <c r="O579" s="83" t="s">
        <v>288</v>
      </c>
      <c r="P579" s="83"/>
      <c r="Q579" s="83"/>
      <c r="R579" s="83"/>
      <c r="S579" s="83"/>
      <c r="T579" s="83"/>
      <c r="U579" s="83"/>
      <c r="V579" s="83"/>
      <c r="W579" s="83"/>
      <c r="X579" s="83"/>
      <c r="Y579" s="83"/>
    </row>
    <row r="580" spans="2:25" ht="15" customHeight="1">
      <c r="K580" s="83"/>
      <c r="L580" s="83"/>
      <c r="M580" s="84" t="s">
        <v>6</v>
      </c>
      <c r="N580" s="85">
        <v>3.0927835051546393E-2</v>
      </c>
      <c r="O580" s="86">
        <v>1.0309278350515462E-2</v>
      </c>
      <c r="P580" s="83"/>
      <c r="Q580" s="83"/>
      <c r="R580" s="83"/>
      <c r="S580" s="83"/>
      <c r="T580" s="83"/>
      <c r="U580" s="83"/>
      <c r="V580" s="83"/>
      <c r="W580" s="83"/>
      <c r="X580" s="83"/>
      <c r="Y580" s="83"/>
    </row>
    <row r="581" spans="2:25" ht="15" customHeight="1">
      <c r="K581" s="83"/>
      <c r="L581" s="83"/>
      <c r="M581" s="87" t="s">
        <v>7</v>
      </c>
      <c r="N581" s="88">
        <v>0</v>
      </c>
      <c r="O581" s="89">
        <v>0</v>
      </c>
      <c r="P581" s="83"/>
      <c r="Q581" s="83"/>
      <c r="R581" s="83"/>
      <c r="S581" s="83"/>
      <c r="T581" s="83"/>
      <c r="U581" s="83"/>
      <c r="V581" s="83"/>
      <c r="W581" s="83"/>
      <c r="X581" s="83"/>
      <c r="Y581" s="83"/>
    </row>
    <row r="582" spans="2:25" ht="15" customHeight="1"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</row>
    <row r="583" spans="2:25" ht="15" customHeight="1"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</row>
    <row r="584" spans="2:25" ht="15" customHeight="1"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</row>
    <row r="585" spans="2:25" ht="15" customHeight="1"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</row>
    <row r="586" spans="2:25" ht="15" customHeight="1"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</row>
    <row r="587" spans="2:25" ht="15" customHeight="1"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</row>
    <row r="588" spans="2:25" ht="15" customHeight="1"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</row>
    <row r="589" spans="2:25" ht="15" customHeight="1"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</row>
    <row r="590" spans="2:25" ht="15" customHeight="1"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</row>
    <row r="591" spans="2:25" ht="15" customHeight="1">
      <c r="B591" s="64" t="s">
        <v>289</v>
      </c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</row>
    <row r="592" spans="2:25" ht="15" customHeight="1"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</row>
    <row r="593" spans="11:25" ht="15" customHeight="1"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</row>
    <row r="594" spans="11:25" ht="15" customHeight="1"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</row>
    <row r="595" spans="11:25" ht="15" customHeight="1"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</row>
    <row r="596" spans="11:25" ht="15" customHeight="1"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</row>
    <row r="597" spans="11:25" ht="15" customHeight="1"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</row>
    <row r="598" spans="11:25" ht="15" customHeight="1">
      <c r="K598" s="83"/>
      <c r="L598" s="83"/>
      <c r="M598" s="83" t="s">
        <v>181</v>
      </c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1:25" ht="15" customHeight="1"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</row>
    <row r="600" spans="11:25" ht="15" customHeight="1">
      <c r="K600" s="83"/>
      <c r="L600" s="83"/>
      <c r="M600" s="83" t="s">
        <v>68</v>
      </c>
      <c r="N600" s="83" t="s">
        <v>69</v>
      </c>
      <c r="O600" s="83" t="s">
        <v>182</v>
      </c>
      <c r="P600" s="83" t="s">
        <v>183</v>
      </c>
      <c r="Q600" s="83"/>
      <c r="R600" s="83"/>
      <c r="S600" s="83"/>
      <c r="T600" s="83" t="s">
        <v>5</v>
      </c>
      <c r="U600" s="83"/>
      <c r="V600" s="83"/>
      <c r="W600" s="83"/>
      <c r="X600" s="83"/>
      <c r="Y600" s="83"/>
    </row>
    <row r="601" spans="11:25" ht="15" customHeight="1">
      <c r="K601" s="83"/>
      <c r="L601" s="84" t="s">
        <v>6</v>
      </c>
      <c r="M601" s="85">
        <v>0.66666666666666674</v>
      </c>
      <c r="N601" s="85">
        <v>0.33333333333333337</v>
      </c>
      <c r="O601" s="85">
        <v>0</v>
      </c>
      <c r="P601" s="86">
        <v>0</v>
      </c>
      <c r="Q601" s="83"/>
      <c r="R601" s="83"/>
      <c r="S601" s="83"/>
      <c r="T601" s="83"/>
      <c r="U601" s="83"/>
      <c r="V601" s="83"/>
      <c r="W601" s="83"/>
      <c r="X601" s="83"/>
      <c r="Y601" s="83"/>
    </row>
    <row r="602" spans="11:25" ht="15" customHeight="1"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</row>
    <row r="603" spans="11:25" ht="15" customHeight="1"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</row>
    <row r="604" spans="11:25" ht="15" customHeight="1"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</row>
    <row r="605" spans="11:25" ht="15" customHeight="1"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</row>
    <row r="606" spans="11:25" ht="15" customHeight="1"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</row>
    <row r="607" spans="11:25" ht="15" customHeight="1"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</row>
    <row r="608" spans="11:25" ht="15" customHeight="1"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</row>
    <row r="609" spans="2:25" ht="15" customHeight="1"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</row>
    <row r="610" spans="2:25" ht="15" customHeight="1"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</row>
    <row r="611" spans="2:25" ht="15" customHeight="1"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</row>
    <row r="612" spans="2:25" ht="15" customHeight="1"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</row>
    <row r="613" spans="2:25" ht="15" customHeight="1">
      <c r="B613" s="64" t="s">
        <v>190</v>
      </c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</row>
    <row r="614" spans="2:25" ht="15" customHeight="1"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</row>
    <row r="615" spans="2:25" ht="15" customHeight="1"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</row>
    <row r="616" spans="2:25" ht="15" customHeight="1"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</row>
    <row r="617" spans="2:25" ht="15" customHeight="1"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</row>
    <row r="618" spans="2:25" ht="15" customHeight="1"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</row>
    <row r="619" spans="2:25" ht="15" customHeight="1">
      <c r="K619" s="83"/>
      <c r="L619" s="83"/>
      <c r="M619" s="83"/>
      <c r="N619" s="83" t="s">
        <v>185</v>
      </c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</row>
    <row r="620" spans="2:25" ht="15" customHeight="1"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</row>
    <row r="621" spans="2:25" ht="15" customHeight="1">
      <c r="K621" s="83"/>
      <c r="L621" s="83"/>
      <c r="M621" s="83"/>
      <c r="N621" s="83" t="s">
        <v>186</v>
      </c>
      <c r="O621" s="83" t="s">
        <v>187</v>
      </c>
      <c r="P621" s="83" t="s">
        <v>188</v>
      </c>
      <c r="Q621" s="83" t="s">
        <v>189</v>
      </c>
      <c r="R621" s="83"/>
      <c r="S621" s="83"/>
      <c r="T621" s="83"/>
      <c r="U621" s="83"/>
      <c r="V621" s="83"/>
      <c r="W621" s="83"/>
      <c r="X621" s="83"/>
      <c r="Y621" s="83"/>
    </row>
    <row r="622" spans="2:25" ht="15" customHeight="1">
      <c r="K622" s="83"/>
      <c r="L622" s="83"/>
      <c r="M622" s="84" t="s">
        <v>6</v>
      </c>
      <c r="N622" s="85">
        <v>0.33333333333333337</v>
      </c>
      <c r="O622" s="85">
        <v>0.33333333333333337</v>
      </c>
      <c r="P622" s="85">
        <v>0</v>
      </c>
      <c r="Q622" s="86">
        <v>0.33333333333333337</v>
      </c>
      <c r="R622" s="83"/>
      <c r="S622" s="83"/>
      <c r="T622" s="83"/>
      <c r="U622" s="83"/>
      <c r="V622" s="83"/>
      <c r="W622" s="83"/>
      <c r="X622" s="83"/>
      <c r="Y622" s="83"/>
    </row>
    <row r="623" spans="2:25" ht="15" customHeight="1"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</row>
    <row r="624" spans="2:25" ht="15" customHeight="1"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</row>
    <row r="625" spans="2:25" ht="15" customHeight="1"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</row>
    <row r="626" spans="2:25" ht="15" customHeight="1"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</row>
    <row r="627" spans="2:25" ht="15" customHeight="1"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</row>
    <row r="628" spans="2:25" ht="15" customHeight="1"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</row>
    <row r="629" spans="2:25" ht="15" customHeight="1"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</row>
    <row r="630" spans="2:25" ht="15" customHeight="1"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</row>
    <row r="631" spans="2:25" ht="15" customHeight="1"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</row>
    <row r="632" spans="2:25" ht="15" customHeight="1"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2:25" ht="15" customHeight="1"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</row>
    <row r="634" spans="2:25" ht="15" customHeight="1"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</row>
    <row r="635" spans="2:25" ht="28.5" customHeight="1">
      <c r="B635" s="56" t="s">
        <v>269</v>
      </c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</row>
    <row r="636" spans="2:25" ht="24" customHeight="1">
      <c r="B636" s="64" t="s">
        <v>211</v>
      </c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</row>
    <row r="637" spans="2:25" ht="15" customHeight="1"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</row>
    <row r="638" spans="2:25" ht="15" customHeight="1"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</row>
    <row r="639" spans="2:25" ht="15" customHeight="1"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</row>
    <row r="640" spans="2:25" ht="15" customHeight="1"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</row>
    <row r="641" spans="11:25" ht="15" customHeight="1"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</row>
    <row r="642" spans="11:25" ht="15" customHeight="1"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</row>
    <row r="643" spans="11:25" ht="15" customHeight="1"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</row>
    <row r="644" spans="11:25" ht="15" customHeight="1"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</row>
    <row r="645" spans="11:25" ht="15" customHeight="1"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</row>
    <row r="646" spans="11:25" ht="15" customHeight="1">
      <c r="K646" s="83"/>
      <c r="L646" s="83"/>
      <c r="M646" s="83"/>
      <c r="N646" s="83" t="s">
        <v>191</v>
      </c>
      <c r="O646" s="83" t="s">
        <v>192</v>
      </c>
      <c r="P646" s="83" t="s">
        <v>193</v>
      </c>
      <c r="Q646" s="83" t="s">
        <v>194</v>
      </c>
      <c r="R646" s="83" t="s">
        <v>195</v>
      </c>
      <c r="S646" s="83" t="s">
        <v>196</v>
      </c>
      <c r="T646" s="83" t="s">
        <v>197</v>
      </c>
      <c r="U646" s="83" t="s">
        <v>198</v>
      </c>
      <c r="V646" s="83" t="s">
        <v>199</v>
      </c>
      <c r="W646" s="83" t="s">
        <v>44</v>
      </c>
      <c r="X646" s="83" t="s">
        <v>200</v>
      </c>
      <c r="Y646" s="83" t="s">
        <v>45</v>
      </c>
    </row>
    <row r="647" spans="11:25" ht="15" customHeight="1">
      <c r="K647" s="83"/>
      <c r="L647" s="83"/>
      <c r="M647" s="84" t="s">
        <v>6</v>
      </c>
      <c r="N647" s="85">
        <v>3.0927835051546393E-2</v>
      </c>
      <c r="O647" s="85">
        <v>2.0833333333333336E-2</v>
      </c>
      <c r="P647" s="85">
        <v>1.0526315789473684E-2</v>
      </c>
      <c r="Q647" s="85">
        <v>1.0526315789473684E-2</v>
      </c>
      <c r="R647" s="85">
        <v>3.0927835051546393E-2</v>
      </c>
      <c r="S647" s="85">
        <v>1.0526315789473684E-2</v>
      </c>
      <c r="T647" s="85">
        <v>0</v>
      </c>
      <c r="U647" s="85">
        <v>0</v>
      </c>
      <c r="V647" s="85">
        <v>2.0833333333333336E-2</v>
      </c>
      <c r="W647" s="85">
        <v>3.0927835051546393E-2</v>
      </c>
      <c r="X647" s="85">
        <v>1.0526315789473684E-2</v>
      </c>
      <c r="Y647" s="86">
        <v>0</v>
      </c>
    </row>
    <row r="648" spans="11:25" ht="15" customHeight="1"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</row>
    <row r="649" spans="11:25" ht="15" customHeight="1"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</row>
    <row r="650" spans="11:25" ht="15" customHeight="1"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</row>
    <row r="651" spans="11:25" ht="15" customHeight="1"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</row>
    <row r="652" spans="11:25" ht="15" customHeight="1"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</row>
    <row r="653" spans="11:25" ht="15" customHeight="1"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</row>
    <row r="654" spans="11:25" ht="15" customHeight="1"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</row>
    <row r="655" spans="11:25" ht="15" customHeight="1"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</row>
    <row r="656" spans="11:25" ht="15" customHeight="1"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</row>
    <row r="657" spans="2:25" ht="15" customHeight="1"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</row>
    <row r="658" spans="2:25" ht="21.75" customHeight="1">
      <c r="B658" s="56" t="s">
        <v>311</v>
      </c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</row>
    <row r="659" spans="2:25" ht="25.5" customHeight="1">
      <c r="B659" s="64" t="s">
        <v>290</v>
      </c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</row>
    <row r="660" spans="2:25" ht="15" customHeight="1"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</row>
    <row r="661" spans="2:25" ht="15" customHeight="1"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</row>
    <row r="662" spans="2:25" ht="15" customHeight="1"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</row>
    <row r="663" spans="2:25" ht="15" customHeight="1"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</row>
    <row r="664" spans="2:25" ht="15" customHeight="1"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</row>
    <row r="665" spans="2:25" ht="15" customHeight="1"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</row>
    <row r="666" spans="2:25" ht="15" customHeight="1">
      <c r="K666" s="83"/>
      <c r="L666" s="83"/>
      <c r="M666" s="83"/>
      <c r="N666" s="83" t="s">
        <v>212</v>
      </c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2:25" ht="15" customHeight="1"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</row>
    <row r="668" spans="2:25" ht="15" customHeight="1">
      <c r="K668" s="83"/>
      <c r="L668" s="83"/>
      <c r="M668" s="83"/>
      <c r="N668" s="83" t="s">
        <v>213</v>
      </c>
      <c r="O668" s="83" t="s">
        <v>214</v>
      </c>
      <c r="P668" s="83" t="s">
        <v>45</v>
      </c>
      <c r="Q668" s="83"/>
      <c r="R668" s="83"/>
      <c r="S668" s="83"/>
      <c r="T668" s="83"/>
      <c r="U668" s="83"/>
      <c r="V668" s="83"/>
      <c r="W668" s="83"/>
      <c r="X668" s="83"/>
      <c r="Y668" s="83"/>
    </row>
    <row r="669" spans="2:25" ht="15" customHeight="1">
      <c r="K669" s="83"/>
      <c r="L669" s="83"/>
      <c r="M669" s="84" t="s">
        <v>6</v>
      </c>
      <c r="N669" s="85">
        <v>0</v>
      </c>
      <c r="O669" s="85">
        <v>0</v>
      </c>
      <c r="P669" s="86">
        <v>1</v>
      </c>
      <c r="Q669" s="83"/>
      <c r="R669" s="83"/>
      <c r="S669" s="83"/>
      <c r="T669" s="83"/>
      <c r="U669" s="83"/>
      <c r="V669" s="83"/>
      <c r="W669" s="83"/>
      <c r="X669" s="83"/>
      <c r="Y669" s="83"/>
    </row>
    <row r="670" spans="2:25" ht="15" customHeight="1"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</row>
    <row r="671" spans="2:25" ht="15" customHeight="1"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</row>
    <row r="672" spans="2:25" ht="15" customHeight="1"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</row>
    <row r="673" spans="2:30" ht="15" customHeight="1"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</row>
    <row r="674" spans="2:30" ht="15" customHeight="1"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</row>
    <row r="675" spans="2:30" ht="15" customHeight="1"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</row>
    <row r="676" spans="2:30" ht="15" customHeight="1"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</row>
    <row r="677" spans="2:30" ht="15" customHeight="1"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</row>
    <row r="678" spans="2:30" ht="15" customHeight="1"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</row>
    <row r="679" spans="2:30" ht="15" customHeight="1"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</row>
    <row r="680" spans="2:30" ht="15" customHeight="1"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</row>
    <row r="681" spans="2:30" ht="15" customHeight="1">
      <c r="B681" s="64" t="s">
        <v>291</v>
      </c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</row>
    <row r="682" spans="2:30" ht="15" customHeight="1"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</row>
    <row r="683" spans="2:30" ht="15" customHeight="1"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</row>
    <row r="684" spans="2:30" ht="15" customHeight="1"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</row>
    <row r="685" spans="2:30" ht="15" customHeight="1"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</row>
    <row r="686" spans="2:30" ht="15" customHeight="1"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</row>
    <row r="687" spans="2:30" ht="15" customHeight="1">
      <c r="I687" s="83"/>
      <c r="J687" s="83"/>
      <c r="K687" s="83"/>
      <c r="L687" s="83"/>
      <c r="M687" s="83"/>
      <c r="N687" s="368" t="s">
        <v>219</v>
      </c>
      <c r="O687" s="368"/>
      <c r="P687" s="368"/>
      <c r="Q687" s="368"/>
      <c r="R687" s="368"/>
      <c r="S687" s="368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</row>
    <row r="688" spans="2:30" ht="15" customHeight="1">
      <c r="I688" s="83"/>
      <c r="J688" s="83"/>
      <c r="K688" s="83"/>
      <c r="L688" s="83"/>
      <c r="M688" s="83"/>
      <c r="N688" s="83" t="s">
        <v>24</v>
      </c>
      <c r="O688" s="368" t="s">
        <v>25</v>
      </c>
      <c r="P688" s="368"/>
      <c r="Q688" s="368"/>
      <c r="R688" s="368"/>
      <c r="S688" s="368"/>
      <c r="T688" s="368" t="s">
        <v>220</v>
      </c>
      <c r="U688" s="368"/>
      <c r="V688" s="83"/>
      <c r="W688" s="83"/>
      <c r="X688" s="83"/>
      <c r="Y688" s="83"/>
      <c r="Z688" s="83" t="s">
        <v>110</v>
      </c>
      <c r="AA688" s="83"/>
      <c r="AB688" s="83" t="s">
        <v>111</v>
      </c>
      <c r="AC688" s="83"/>
      <c r="AD688" s="83"/>
    </row>
    <row r="689" spans="9:30" ht="15" customHeight="1">
      <c r="I689" s="83"/>
      <c r="J689" s="83"/>
      <c r="K689" s="83"/>
      <c r="L689" s="83"/>
      <c r="M689" s="83"/>
      <c r="N689" s="83"/>
      <c r="O689" s="83" t="s">
        <v>312</v>
      </c>
      <c r="P689" s="83" t="s">
        <v>313</v>
      </c>
      <c r="Q689" s="83" t="s">
        <v>314</v>
      </c>
      <c r="R689" s="83" t="s">
        <v>315</v>
      </c>
      <c r="S689" s="83" t="s">
        <v>45</v>
      </c>
      <c r="T689" s="83" t="s">
        <v>24</v>
      </c>
      <c r="U689" s="83" t="s">
        <v>25</v>
      </c>
      <c r="V689" s="83"/>
      <c r="W689" s="83"/>
      <c r="X689" s="83"/>
      <c r="Y689" s="83"/>
      <c r="Z689" s="83" t="s">
        <v>4</v>
      </c>
      <c r="AA689" s="83" t="s">
        <v>5</v>
      </c>
      <c r="AB689" s="83" t="s">
        <v>4</v>
      </c>
      <c r="AC689" s="83" t="s">
        <v>5</v>
      </c>
      <c r="AD689" s="83"/>
    </row>
    <row r="690" spans="9:30" ht="15" customHeight="1">
      <c r="I690" s="83"/>
      <c r="J690" s="83"/>
      <c r="K690" s="83"/>
      <c r="L690" s="83"/>
      <c r="M690" s="84" t="s">
        <v>6</v>
      </c>
      <c r="N690" s="85">
        <v>0.28865979381443302</v>
      </c>
      <c r="O690" s="85">
        <v>0.15463917525773196</v>
      </c>
      <c r="P690" s="85">
        <v>7.2164948453608255E-2</v>
      </c>
      <c r="Q690" s="85">
        <v>0.23711340206185569</v>
      </c>
      <c r="R690" s="85">
        <v>0.15463917525773196</v>
      </c>
      <c r="S690" s="85">
        <v>9.2783505154639179E-2</v>
      </c>
      <c r="T690" s="85">
        <v>0.69565217391304346</v>
      </c>
      <c r="U690" s="86">
        <v>0.30434782608695654</v>
      </c>
      <c r="V690" s="115"/>
      <c r="W690" s="83"/>
      <c r="X690" s="115"/>
      <c r="Y690" s="83"/>
      <c r="Z690" s="115">
        <v>48</v>
      </c>
      <c r="AA690" s="83"/>
      <c r="AB690" s="115">
        <v>21</v>
      </c>
      <c r="AC690" s="83"/>
      <c r="AD690" s="83"/>
    </row>
    <row r="691" spans="9:30" ht="15" customHeight="1">
      <c r="I691" s="83"/>
      <c r="J691" s="83"/>
      <c r="K691" s="83"/>
      <c r="L691" s="84" t="s">
        <v>6</v>
      </c>
      <c r="M691" s="87" t="s">
        <v>7</v>
      </c>
      <c r="N691" s="88">
        <v>0.16666666666666669</v>
      </c>
      <c r="O691" s="88">
        <v>8.3333333333333343E-2</v>
      </c>
      <c r="P691" s="88">
        <v>0.16666666666666669</v>
      </c>
      <c r="Q691" s="88">
        <v>0.41666666666666663</v>
      </c>
      <c r="R691" s="88">
        <v>8.3333333333333343E-2</v>
      </c>
      <c r="S691" s="88">
        <v>8.3333333333333343E-2</v>
      </c>
      <c r="T691" s="88">
        <v>0.5</v>
      </c>
      <c r="U691" s="89">
        <v>0.5</v>
      </c>
      <c r="V691" s="117"/>
      <c r="W691" s="83"/>
      <c r="X691" s="117"/>
      <c r="Y691" s="83"/>
      <c r="Z691" s="117">
        <v>5</v>
      </c>
      <c r="AA691" s="83"/>
      <c r="AB691" s="117">
        <v>5</v>
      </c>
      <c r="AC691" s="83"/>
      <c r="AD691" s="83"/>
    </row>
    <row r="692" spans="9:30" ht="15" customHeight="1">
      <c r="I692" s="83"/>
      <c r="J692" s="83"/>
      <c r="K692" s="83"/>
      <c r="L692" s="87" t="s">
        <v>7</v>
      </c>
      <c r="M692" s="88">
        <v>0.75</v>
      </c>
      <c r="N692" s="89">
        <v>1</v>
      </c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</row>
    <row r="693" spans="9:30" ht="15" customHeight="1"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</row>
    <row r="694" spans="9:30" ht="15" customHeight="1"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</row>
    <row r="695" spans="9:30" ht="15" customHeight="1"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</row>
    <row r="696" spans="9:30" ht="15" customHeight="1"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</row>
    <row r="697" spans="9:30" ht="15" customHeight="1"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</row>
    <row r="698" spans="9:30" ht="15" customHeight="1"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</row>
    <row r="699" spans="9:30" ht="15" customHeight="1"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</row>
    <row r="700" spans="9:30" ht="15" customHeight="1"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9:30" ht="15" customHeight="1"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</row>
    <row r="702" spans="9:30" ht="15" customHeight="1"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</row>
    <row r="703" spans="9:30" ht="15" customHeight="1"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</row>
    <row r="704" spans="9:30" ht="15" customHeight="1"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</row>
    <row r="705" spans="2:25" ht="15" customHeight="1"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</row>
    <row r="706" spans="2:25" ht="15" customHeight="1"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</row>
    <row r="707" spans="2:25" ht="15" customHeight="1"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</row>
    <row r="708" spans="2:25" ht="15" customHeight="1">
      <c r="B708" s="64" t="s">
        <v>226</v>
      </c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</row>
    <row r="709" spans="2:25" ht="15" customHeight="1">
      <c r="I709" s="83"/>
      <c r="J709" s="83"/>
      <c r="K709" s="83"/>
      <c r="L709" s="83"/>
      <c r="M709" s="83"/>
      <c r="N709" s="83" t="s">
        <v>219</v>
      </c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</row>
    <row r="710" spans="2:25" ht="15" customHeight="1"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</row>
    <row r="711" spans="2:25" ht="15" customHeight="1">
      <c r="I711" s="83"/>
      <c r="J711" s="83"/>
      <c r="K711" s="83"/>
      <c r="L711" s="83"/>
      <c r="M711" s="83"/>
      <c r="N711" s="83" t="s">
        <v>24</v>
      </c>
      <c r="O711" s="83" t="s">
        <v>221</v>
      </c>
      <c r="P711" s="83" t="s">
        <v>222</v>
      </c>
      <c r="Q711" s="83" t="s">
        <v>223</v>
      </c>
      <c r="R711" s="83" t="s">
        <v>224</v>
      </c>
      <c r="S711" s="83" t="s">
        <v>225</v>
      </c>
      <c r="T711" s="83"/>
      <c r="U711" s="83"/>
      <c r="V711" s="83"/>
      <c r="W711" s="83"/>
      <c r="X711" s="83"/>
      <c r="Y711" s="83"/>
    </row>
    <row r="712" spans="2:25" ht="15" customHeight="1">
      <c r="I712" s="83"/>
      <c r="J712" s="83"/>
      <c r="K712" s="83"/>
      <c r="L712" s="83"/>
      <c r="M712" s="84" t="s">
        <v>6</v>
      </c>
      <c r="N712" s="85">
        <v>0.28865979381443302</v>
      </c>
      <c r="O712" s="83"/>
      <c r="P712" s="83" t="s">
        <v>227</v>
      </c>
      <c r="Q712" s="83"/>
      <c r="R712" s="83"/>
      <c r="S712" s="83"/>
      <c r="T712" s="83"/>
      <c r="U712" s="83"/>
      <c r="V712" s="83"/>
      <c r="W712" s="83"/>
      <c r="X712" s="83"/>
      <c r="Y712" s="83"/>
    </row>
    <row r="713" spans="2:25" ht="15" customHeight="1">
      <c r="I713" s="83"/>
      <c r="J713" s="83"/>
      <c r="K713" s="83"/>
      <c r="L713" s="83"/>
      <c r="M713" s="87" t="s">
        <v>7</v>
      </c>
      <c r="N713" s="88">
        <v>0.16666666666666669</v>
      </c>
      <c r="O713" s="83"/>
      <c r="P713" s="83" t="s">
        <v>24</v>
      </c>
      <c r="Q713" s="368" t="s">
        <v>25</v>
      </c>
      <c r="R713" s="368"/>
      <c r="S713" s="368"/>
      <c r="T713" s="83"/>
      <c r="U713" s="83"/>
      <c r="V713" s="83"/>
      <c r="W713" s="83"/>
      <c r="X713" s="83"/>
      <c r="Y713" s="83"/>
    </row>
    <row r="714" spans="2:25" ht="15" customHeight="1">
      <c r="I714" s="83"/>
      <c r="J714" s="83"/>
      <c r="K714" s="83"/>
      <c r="L714" s="83"/>
      <c r="M714" s="83"/>
      <c r="N714" s="83"/>
      <c r="O714" s="83"/>
      <c r="P714" s="83"/>
      <c r="Q714" s="83" t="s">
        <v>316</v>
      </c>
      <c r="R714" s="83" t="s">
        <v>317</v>
      </c>
      <c r="S714" s="83" t="s">
        <v>230</v>
      </c>
      <c r="T714" s="83"/>
      <c r="U714" s="83"/>
      <c r="V714" s="83"/>
      <c r="W714" s="83"/>
      <c r="X714" s="83"/>
      <c r="Y714" s="83"/>
    </row>
    <row r="715" spans="2:25" ht="15" customHeight="1">
      <c r="I715" s="83"/>
      <c r="J715" s="83"/>
      <c r="K715" s="83"/>
      <c r="L715" s="83"/>
      <c r="M715" s="83"/>
      <c r="N715" s="83"/>
      <c r="O715" s="84" t="s">
        <v>6</v>
      </c>
      <c r="P715" s="85">
        <v>0.37113402061855671</v>
      </c>
      <c r="Q715" s="85">
        <v>0.19587628865979384</v>
      </c>
      <c r="R715" s="85">
        <v>0.18556701030927836</v>
      </c>
      <c r="S715" s="86">
        <v>0.24742268041237114</v>
      </c>
      <c r="T715" s="115"/>
      <c r="U715" s="83"/>
      <c r="V715" s="115"/>
      <c r="W715" s="83"/>
      <c r="X715" s="83"/>
      <c r="Y715" s="83"/>
    </row>
    <row r="716" spans="2:25" ht="15" customHeight="1">
      <c r="I716" s="83"/>
      <c r="J716" s="83"/>
      <c r="K716" s="83"/>
      <c r="L716" s="83"/>
      <c r="M716" s="83"/>
      <c r="N716" s="83"/>
      <c r="O716" s="87" t="s">
        <v>7</v>
      </c>
      <c r="P716" s="88">
        <v>0.33333333333333337</v>
      </c>
      <c r="Q716" s="88">
        <v>0.33333333333333337</v>
      </c>
      <c r="R716" s="88">
        <v>0.25</v>
      </c>
      <c r="S716" s="89">
        <v>8.3333333333333343E-2</v>
      </c>
      <c r="T716" s="117"/>
      <c r="U716" s="83"/>
      <c r="V716" s="117"/>
      <c r="W716" s="83"/>
      <c r="X716" s="83"/>
      <c r="Y716" s="83"/>
    </row>
    <row r="717" spans="2:25" ht="15" customHeight="1"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</row>
    <row r="718" spans="2:25" ht="15" customHeight="1"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</row>
    <row r="719" spans="2:25" ht="15" customHeight="1"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</row>
    <row r="720" spans="2:25" ht="15" customHeight="1"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</row>
    <row r="721" spans="2:25" ht="15" customHeight="1"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</row>
    <row r="722" spans="2:25" ht="15" customHeight="1"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</row>
    <row r="723" spans="2:25" ht="15" customHeight="1"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</row>
    <row r="724" spans="2:25" ht="15" customHeight="1"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</row>
    <row r="725" spans="2:25" ht="15" customHeight="1"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</row>
    <row r="726" spans="2:25" ht="15" customHeight="1"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</row>
    <row r="727" spans="2:25" ht="15" customHeight="1"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</row>
    <row r="728" spans="2:25" ht="15" customHeight="1"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</row>
    <row r="729" spans="2:25" ht="15" customHeight="1"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</row>
    <row r="730" spans="2:25" ht="15" customHeight="1"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</row>
    <row r="731" spans="2:25" ht="15" customHeight="1">
      <c r="K731" s="83"/>
      <c r="L731" s="83"/>
      <c r="M731" s="83" t="s">
        <v>227</v>
      </c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</row>
    <row r="732" spans="2:25" ht="15" customHeight="1"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</row>
    <row r="733" spans="2:25" ht="15" customHeight="1"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</row>
    <row r="734" spans="2:25" ht="26.25" customHeight="1">
      <c r="B734" s="56" t="s">
        <v>271</v>
      </c>
      <c r="K734" s="83"/>
      <c r="L734" s="83"/>
      <c r="M734" s="83" t="s">
        <v>24</v>
      </c>
      <c r="N734" s="83" t="s">
        <v>228</v>
      </c>
      <c r="O734" s="83" t="s">
        <v>229</v>
      </c>
      <c r="P734" s="83" t="s">
        <v>230</v>
      </c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2:25" ht="27" customHeight="1">
      <c r="B735" s="64" t="s">
        <v>292</v>
      </c>
      <c r="K735" s="83"/>
      <c r="L735" s="84" t="s">
        <v>6</v>
      </c>
      <c r="M735" s="85">
        <v>0.37113402061855671</v>
      </c>
      <c r="N735" s="85">
        <v>0.19587628865979384</v>
      </c>
      <c r="O735" s="85">
        <v>0.18556701030927836</v>
      </c>
      <c r="P735" s="86">
        <v>0.24742268041237114</v>
      </c>
      <c r="Q735" s="83"/>
      <c r="R735" s="83"/>
      <c r="S735" s="83"/>
      <c r="T735" s="83"/>
      <c r="U735" s="83"/>
      <c r="V735" s="83"/>
      <c r="W735" s="83"/>
      <c r="X735" s="83"/>
      <c r="Y735" s="83"/>
    </row>
    <row r="736" spans="2:25" ht="15" customHeight="1">
      <c r="K736" s="83"/>
      <c r="L736" s="87" t="s">
        <v>7</v>
      </c>
      <c r="M736" s="88">
        <v>0.33333333333333337</v>
      </c>
      <c r="N736" s="88">
        <v>0.33333333333333337</v>
      </c>
      <c r="O736" s="88">
        <v>0.25</v>
      </c>
      <c r="P736" s="89">
        <v>8.3333333333333343E-2</v>
      </c>
      <c r="Q736" s="83"/>
      <c r="R736" s="83"/>
      <c r="S736" s="83"/>
      <c r="T736" s="83"/>
      <c r="U736" s="83"/>
      <c r="V736" s="83"/>
      <c r="W736" s="83"/>
      <c r="X736" s="83"/>
      <c r="Y736" s="83"/>
    </row>
    <row r="737" spans="11:25" ht="15" customHeight="1"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</row>
    <row r="738" spans="11:25" ht="15" customHeight="1"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</row>
    <row r="739" spans="11:25" ht="15" customHeight="1"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</row>
    <row r="740" spans="11:25" ht="15" customHeight="1"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</row>
    <row r="741" spans="11:25" ht="15" customHeight="1"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</row>
    <row r="742" spans="11:25" ht="15" customHeight="1"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</row>
    <row r="743" spans="11:25" ht="15" customHeight="1"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</row>
    <row r="744" spans="11:25" ht="15" customHeight="1"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</row>
    <row r="745" spans="11:25" ht="15" customHeight="1"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</row>
    <row r="746" spans="11:25" ht="15" customHeight="1"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</row>
    <row r="747" spans="11:25" ht="15" customHeight="1"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</row>
    <row r="748" spans="11:25" ht="15" customHeight="1"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</row>
    <row r="749" spans="11:25" ht="15" customHeight="1"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</row>
    <row r="750" spans="11:25" ht="15" customHeight="1"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</row>
    <row r="751" spans="11:25" ht="15" customHeight="1"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</row>
    <row r="752" spans="11:25" ht="15" customHeight="1"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</row>
    <row r="753" spans="2:25" ht="15" customHeight="1"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</row>
    <row r="754" spans="2:25" ht="15" customHeight="1">
      <c r="K754" s="83"/>
      <c r="L754" s="83"/>
      <c r="M754" s="83" t="s">
        <v>232</v>
      </c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</row>
    <row r="755" spans="2:25" ht="15" customHeight="1"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</row>
    <row r="756" spans="2:25" ht="15" customHeight="1">
      <c r="K756" s="83"/>
      <c r="L756" s="83"/>
      <c r="M756" s="83" t="s">
        <v>233</v>
      </c>
      <c r="N756" s="83" t="s">
        <v>234</v>
      </c>
      <c r="O756" s="83" t="s">
        <v>235</v>
      </c>
      <c r="P756" s="83" t="s">
        <v>236</v>
      </c>
      <c r="Q756" s="83"/>
      <c r="R756" s="83"/>
      <c r="S756" s="83"/>
      <c r="T756" s="83"/>
      <c r="U756" s="83"/>
      <c r="V756" s="83"/>
      <c r="W756" s="83"/>
      <c r="X756" s="83"/>
      <c r="Y756" s="83"/>
    </row>
    <row r="757" spans="2:25" ht="15" customHeight="1">
      <c r="B757" s="64" t="s">
        <v>237</v>
      </c>
      <c r="K757" s="83"/>
      <c r="L757" s="84" t="s">
        <v>6</v>
      </c>
      <c r="M757" s="85">
        <v>0.59793814432989689</v>
      </c>
      <c r="N757" s="85">
        <v>0.38144329896907214</v>
      </c>
      <c r="O757" s="85">
        <v>2.0618556701030924E-2</v>
      </c>
      <c r="P757" s="86">
        <v>0</v>
      </c>
      <c r="Q757" s="83"/>
      <c r="R757" s="83"/>
      <c r="S757" s="83"/>
      <c r="T757" s="83"/>
      <c r="U757" s="83"/>
      <c r="V757" s="83"/>
      <c r="W757" s="83"/>
      <c r="X757" s="83"/>
      <c r="Y757" s="83"/>
    </row>
    <row r="758" spans="2:25" ht="15" customHeight="1">
      <c r="K758" s="83"/>
      <c r="L758" s="87" t="s">
        <v>7</v>
      </c>
      <c r="M758" s="88">
        <v>0.5</v>
      </c>
      <c r="N758" s="88">
        <v>0.5</v>
      </c>
      <c r="O758" s="88">
        <v>0</v>
      </c>
      <c r="P758" s="89">
        <v>0</v>
      </c>
      <c r="Q758" s="83"/>
      <c r="R758" s="83"/>
      <c r="S758" s="83"/>
      <c r="T758" s="83"/>
      <c r="U758" s="83"/>
      <c r="V758" s="83"/>
      <c r="W758" s="83"/>
      <c r="X758" s="83"/>
      <c r="Y758" s="83"/>
    </row>
    <row r="759" spans="2:25" ht="15" customHeight="1"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</row>
    <row r="760" spans="2:25" ht="15" customHeight="1"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</row>
    <row r="761" spans="2:25" ht="15" customHeight="1"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</row>
    <row r="762" spans="2:25" ht="15" customHeight="1"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</row>
    <row r="763" spans="2:25" ht="15" customHeight="1"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</row>
    <row r="764" spans="2:25" ht="15" customHeight="1"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</row>
    <row r="765" spans="2:25" ht="15" customHeight="1"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</row>
    <row r="766" spans="2:25" ht="15" customHeight="1"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</row>
    <row r="767" spans="2:25" ht="15" customHeight="1"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</row>
    <row r="768" spans="2:25" ht="15" customHeight="1"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</row>
    <row r="769" spans="11:25" ht="15" customHeight="1"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</row>
    <row r="770" spans="11:25" ht="15" customHeight="1"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</row>
    <row r="771" spans="11:25" ht="15" customHeight="1"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</row>
    <row r="772" spans="11:25" ht="15" customHeight="1"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</row>
    <row r="773" spans="11:25" ht="15" customHeight="1"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</row>
    <row r="774" spans="11:25" ht="15" customHeight="1"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</row>
    <row r="775" spans="11:25" ht="15" customHeight="1"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</row>
    <row r="776" spans="11:25" ht="15" customHeight="1"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</row>
    <row r="777" spans="11:25" ht="15" customHeight="1"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</row>
    <row r="778" spans="11:25" ht="15" customHeight="1">
      <c r="K778" s="83"/>
      <c r="L778" s="83"/>
      <c r="M778" s="83"/>
      <c r="N778" s="83" t="s">
        <v>294</v>
      </c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</row>
    <row r="779" spans="11:25" ht="15" customHeight="1"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</row>
    <row r="780" spans="11:25" ht="15" customHeight="1">
      <c r="K780" s="83"/>
      <c r="L780" s="83"/>
      <c r="M780" s="83"/>
      <c r="N780" s="83" t="s">
        <v>295</v>
      </c>
      <c r="O780" s="83" t="s">
        <v>296</v>
      </c>
      <c r="P780" s="83" t="s">
        <v>297</v>
      </c>
      <c r="Q780" s="83" t="s">
        <v>298</v>
      </c>
      <c r="R780" s="83" t="s">
        <v>299</v>
      </c>
      <c r="S780" s="83"/>
      <c r="T780" s="83"/>
      <c r="U780" s="83"/>
      <c r="V780" s="83"/>
      <c r="W780" s="83"/>
      <c r="X780" s="83"/>
      <c r="Y780" s="83"/>
    </row>
    <row r="781" spans="11:25" ht="15" customHeight="1">
      <c r="K781" s="83"/>
      <c r="L781" s="83"/>
      <c r="M781" s="92" t="s">
        <v>6</v>
      </c>
      <c r="N781" s="93">
        <v>0.19587628865979384</v>
      </c>
      <c r="O781" s="93">
        <v>6.1855670103092786E-2</v>
      </c>
      <c r="P781" s="93">
        <v>0.23711340206185569</v>
      </c>
      <c r="Q781" s="93">
        <v>0.16494845360824739</v>
      </c>
      <c r="R781" s="93">
        <v>0.34020618556701032</v>
      </c>
      <c r="S781" s="83"/>
      <c r="T781" s="83"/>
      <c r="U781" s="83"/>
      <c r="V781" s="83"/>
      <c r="W781" s="83"/>
      <c r="X781" s="83"/>
      <c r="Y781" s="83"/>
    </row>
    <row r="782" spans="11:25" ht="15" customHeight="1">
      <c r="K782" s="83"/>
      <c r="L782" s="83"/>
      <c r="M782" s="92" t="s">
        <v>7</v>
      </c>
      <c r="N782" s="93">
        <v>0.5</v>
      </c>
      <c r="O782" s="93">
        <v>8.3333333333333343E-2</v>
      </c>
      <c r="P782" s="93">
        <v>0</v>
      </c>
      <c r="Q782" s="93">
        <v>0.25</v>
      </c>
      <c r="R782" s="93">
        <v>0.16666666666666669</v>
      </c>
      <c r="S782" s="83"/>
      <c r="T782" s="83"/>
      <c r="U782" s="83"/>
      <c r="V782" s="83"/>
      <c r="W782" s="83"/>
      <c r="X782" s="83"/>
      <c r="Y782" s="83"/>
    </row>
    <row r="783" spans="11:25" ht="15" customHeight="1"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</row>
    <row r="784" spans="11:25" ht="15" customHeight="1"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</row>
    <row r="785" spans="11:25" ht="15" customHeight="1"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</row>
    <row r="786" spans="11:25" ht="15" customHeight="1"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</row>
    <row r="787" spans="11:25" ht="15" customHeight="1"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</row>
    <row r="788" spans="11:25" ht="15" customHeight="1"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</row>
    <row r="789" spans="11:25" ht="15" customHeight="1"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</row>
    <row r="790" spans="11:25" ht="15" customHeight="1"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</row>
    <row r="791" spans="11:25" ht="15" customHeight="1"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</row>
    <row r="792" spans="11:25" ht="15" customHeight="1"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</row>
    <row r="793" spans="11:25" ht="15" customHeight="1"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</row>
    <row r="794" spans="11:25" ht="15" customHeight="1"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</row>
    <row r="795" spans="11:25" ht="15" customHeight="1"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</row>
    <row r="796" spans="11:25" ht="15" customHeight="1"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</row>
    <row r="797" spans="11:25" ht="15" customHeight="1"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</row>
    <row r="798" spans="11:25" ht="15" customHeight="1"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</row>
    <row r="799" spans="11:25" ht="15" customHeight="1"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</row>
    <row r="800" spans="11:25" ht="15" customHeight="1"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</row>
    <row r="801" spans="11:25" ht="15" customHeight="1"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</row>
    <row r="802" spans="11:25" ht="15" customHeight="1"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</row>
    <row r="803" spans="11:25" ht="15" customHeight="1"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</row>
    <row r="804" spans="11:25" ht="15" customHeight="1"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</row>
    <row r="805" spans="11:25" ht="15" customHeight="1"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</row>
    <row r="806" spans="11:25" ht="15" customHeight="1"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</row>
    <row r="807" spans="11:25" ht="15" customHeight="1"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</row>
    <row r="808" spans="11:25" ht="15" customHeight="1"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</row>
    <row r="809" spans="11:25" ht="15" customHeight="1"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</row>
    <row r="810" spans="11:25" ht="15" customHeight="1"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</row>
    <row r="811" spans="11:25" ht="15" customHeight="1"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</row>
    <row r="812" spans="11:25" ht="15" customHeight="1"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</row>
    <row r="813" spans="11:25" ht="15" customHeight="1"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</row>
    <row r="814" spans="11:25" ht="15" customHeight="1"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</row>
    <row r="815" spans="11:25" ht="15" customHeight="1"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</row>
    <row r="816" spans="11:25" ht="15" customHeight="1"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</row>
    <row r="817" spans="11:25" ht="15" customHeight="1"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</row>
    <row r="818" spans="11:25" ht="15" customHeight="1"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</row>
    <row r="819" spans="11:25" ht="15" customHeight="1"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</row>
    <row r="820" spans="11:25" ht="15" customHeight="1"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</row>
    <row r="821" spans="11:25" ht="15" customHeight="1"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</row>
    <row r="822" spans="11:25" ht="15" customHeight="1"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</row>
    <row r="823" spans="11:25" ht="15" customHeight="1"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</row>
    <row r="824" spans="11:25" ht="15" customHeight="1"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</row>
    <row r="825" spans="11:25" ht="15" customHeight="1"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</row>
    <row r="826" spans="11:25" ht="15" customHeight="1"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</row>
    <row r="827" spans="11:25" ht="15" customHeight="1"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</row>
    <row r="828" spans="11:25" ht="15" customHeight="1"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</row>
    <row r="829" spans="11:25" ht="15" customHeight="1"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</row>
    <row r="830" spans="11:25" ht="15" customHeight="1"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</row>
    <row r="831" spans="11:25" ht="15" customHeight="1"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</row>
    <row r="832" spans="11:25" ht="15" customHeight="1"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</row>
    <row r="833" spans="11:25" ht="15" customHeight="1"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</row>
    <row r="834" spans="11:25" ht="15" customHeight="1"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</row>
    <row r="835" spans="11:25" ht="15" customHeight="1"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</row>
    <row r="836" spans="11:25" ht="15" customHeight="1"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</row>
    <row r="837" spans="11:25" ht="15" customHeight="1"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</row>
    <row r="838" spans="11:25" ht="15" customHeight="1"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</row>
    <row r="839" spans="11:25" ht="15" customHeight="1"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</row>
    <row r="840" spans="11:25" ht="15" customHeight="1"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</row>
    <row r="841" spans="11:25" ht="15" customHeight="1"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</row>
    <row r="842" spans="11:25" ht="15" customHeight="1"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</row>
    <row r="843" spans="11:25" ht="15" customHeight="1"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</row>
    <row r="844" spans="11:25" ht="15" customHeight="1"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</row>
    <row r="845" spans="11:25" ht="15" customHeight="1"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</row>
    <row r="846" spans="11:25" ht="15" customHeight="1"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</row>
    <row r="847" spans="11:25" ht="15" customHeight="1"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</row>
    <row r="848" spans="11:25" ht="15" customHeight="1"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</row>
    <row r="849" spans="11:25" ht="15" customHeight="1"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</row>
    <row r="850" spans="11:25" ht="15" customHeight="1"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</row>
    <row r="851" spans="11:25" ht="15" customHeight="1"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</row>
    <row r="852" spans="11:25" ht="15" customHeight="1"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</row>
    <row r="853" spans="11:25" ht="15" customHeight="1"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</row>
    <row r="854" spans="11:25" ht="15" customHeight="1"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</row>
    <row r="855" spans="11:25" ht="15" customHeight="1"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</row>
    <row r="856" spans="11:25" ht="15" customHeight="1"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</row>
    <row r="857" spans="11:25" ht="15" customHeight="1"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</row>
    <row r="858" spans="11:25" ht="15" customHeight="1"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</row>
    <row r="859" spans="11:25" ht="15" customHeight="1"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</row>
    <row r="860" spans="11:25" ht="15" customHeight="1"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</row>
    <row r="861" spans="11:25" ht="15" customHeight="1"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</row>
    <row r="862" spans="11:25" ht="15" customHeight="1"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</row>
    <row r="863" spans="11:25" ht="15" customHeight="1"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</row>
    <row r="864" spans="11:25" ht="15" customHeight="1"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</row>
    <row r="865" spans="11:25" ht="15" customHeight="1"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</row>
    <row r="866" spans="11:25" ht="15" customHeight="1"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</row>
    <row r="867" spans="11:25" ht="15" customHeight="1"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</row>
    <row r="868" spans="11:25" ht="15" customHeight="1"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</row>
    <row r="869" spans="11:25" ht="15" customHeight="1"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</row>
    <row r="870" spans="11:25" ht="15" customHeight="1"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</row>
    <row r="871" spans="11:25" ht="15" customHeight="1"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</row>
    <row r="872" spans="11:25" ht="15" customHeight="1"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</row>
    <row r="873" spans="11:25" ht="15" customHeight="1"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</row>
    <row r="874" spans="11:25" ht="15" customHeight="1"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</row>
    <row r="875" spans="11:25" ht="15" customHeight="1"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</row>
    <row r="876" spans="11:25" ht="15" customHeight="1"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</row>
    <row r="877" spans="11:25" ht="15" customHeight="1"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</row>
    <row r="878" spans="11:25" ht="15" customHeight="1"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</row>
    <row r="879" spans="11:25" ht="15" customHeight="1"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</row>
    <row r="880" spans="11:25" ht="15" customHeight="1"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</row>
    <row r="881" spans="11:25" ht="15" customHeight="1"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</row>
    <row r="882" spans="11:25" ht="15" customHeight="1"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</row>
    <row r="883" spans="11:25" ht="15" customHeight="1"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</row>
    <row r="884" spans="11:25" ht="15" customHeight="1"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</row>
    <row r="885" spans="11:25" ht="15" customHeight="1"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</row>
    <row r="886" spans="11:25" ht="15" customHeight="1"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</row>
    <row r="887" spans="11:25" ht="15" customHeight="1"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</row>
    <row r="888" spans="11:25" ht="15" customHeight="1"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</row>
    <row r="889" spans="11:25" ht="15" customHeight="1"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</row>
    <row r="890" spans="11:25" ht="15" customHeight="1"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</row>
    <row r="891" spans="11:25" ht="15" customHeight="1"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</row>
    <row r="892" spans="11:25" ht="15" customHeight="1"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</row>
    <row r="893" spans="11:25" ht="15" customHeight="1"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</row>
    <row r="894" spans="11:25" ht="15" customHeight="1"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</row>
    <row r="895" spans="11:25" ht="15" customHeight="1"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</row>
    <row r="896" spans="11:25" ht="15" customHeight="1"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</row>
    <row r="897" spans="11:25" ht="15" customHeight="1"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</row>
    <row r="898" spans="11:25" ht="15" customHeight="1"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</row>
    <row r="899" spans="11:25" ht="15" customHeight="1"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</row>
    <row r="900" spans="11:25" ht="15" customHeight="1"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</row>
    <row r="901" spans="11:25" ht="15" customHeight="1"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</row>
    <row r="902" spans="11:25" ht="15" customHeight="1"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</row>
    <row r="903" spans="11:25" ht="15" customHeight="1"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</row>
    <row r="904" spans="11:25" ht="15" customHeight="1"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</row>
    <row r="905" spans="11:25" ht="15" customHeight="1"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</row>
    <row r="906" spans="11:25" ht="15" customHeight="1"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</row>
    <row r="907" spans="11:25" ht="15" customHeight="1"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</row>
    <row r="908" spans="11:25" ht="15" customHeight="1"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</row>
    <row r="909" spans="11:25" ht="15" customHeight="1"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</row>
    <row r="910" spans="11:25" ht="15" customHeight="1"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</row>
    <row r="911" spans="11:25" ht="15" customHeight="1"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</row>
    <row r="912" spans="11:25" ht="15" customHeight="1"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</row>
    <row r="913" spans="11:25" ht="15" customHeight="1"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</row>
    <row r="914" spans="11:25" ht="15" customHeight="1"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</row>
    <row r="915" spans="11:25" ht="15" customHeight="1"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</row>
    <row r="916" spans="11:25" ht="15" customHeight="1"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</row>
    <row r="917" spans="11:25" ht="15" customHeight="1"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</row>
    <row r="918" spans="11:25" ht="15" customHeight="1"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</row>
    <row r="919" spans="11:25" ht="15" customHeight="1"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</row>
    <row r="920" spans="11:25" ht="15" customHeight="1"/>
    <row r="921" spans="11:25" ht="15" customHeight="1"/>
    <row r="922" spans="11:25" ht="15" customHeight="1"/>
    <row r="923" spans="11:25" ht="15" customHeight="1"/>
    <row r="924" spans="11:25" ht="15" customHeight="1"/>
    <row r="925" spans="11:25" ht="15" customHeight="1"/>
    <row r="926" spans="11:25" ht="15" customHeight="1"/>
    <row r="927" spans="11:25" ht="15" customHeight="1"/>
    <row r="928" spans="11:25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</sheetData>
  <mergeCells count="11">
    <mergeCell ref="Q713:S713"/>
    <mergeCell ref="T688:U688"/>
    <mergeCell ref="O688:S688"/>
    <mergeCell ref="N687:S687"/>
    <mergeCell ref="L457:Z457"/>
    <mergeCell ref="S174:T174"/>
    <mergeCell ref="U174:V174"/>
    <mergeCell ref="B1:Q1"/>
    <mergeCell ref="N176:O176"/>
    <mergeCell ref="N175:O175"/>
    <mergeCell ref="Q174:R17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3"/>
  <sheetViews>
    <sheetView showGridLines="0" zoomScale="80" zoomScaleNormal="80" workbookViewId="0"/>
  </sheetViews>
  <sheetFormatPr defaultColWidth="9.140625" defaultRowHeight="15"/>
  <cols>
    <col min="1" max="1" width="9.140625" style="132"/>
    <col min="2" max="2" width="4" style="132" customWidth="1"/>
    <col min="3" max="16384" width="9.140625" style="132"/>
  </cols>
  <sheetData>
    <row r="1" spans="1:20" s="127" customFormat="1" ht="18.75" customHeight="1">
      <c r="A1" s="129"/>
    </row>
    <row r="2" spans="1:20" s="127" customFormat="1" ht="47.25" customHeight="1">
      <c r="A2" s="151"/>
      <c r="B2" s="299" t="s">
        <v>238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</row>
    <row r="3" spans="1:20" s="127" customFormat="1" ht="18.75" customHeight="1">
      <c r="A3" s="129"/>
    </row>
    <row r="4" spans="1:20" s="127" customFormat="1" ht="18.75" customHeight="1">
      <c r="A4" s="129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</row>
    <row r="5" spans="1:20" s="127" customFormat="1" ht="33.75" customHeight="1" thickBot="1">
      <c r="A5" s="129"/>
      <c r="B5" s="152" t="s">
        <v>413</v>
      </c>
      <c r="C5" s="233"/>
      <c r="D5" s="153"/>
      <c r="E5" s="154"/>
      <c r="F5" s="154"/>
      <c r="G5" s="154"/>
      <c r="H5" s="154"/>
      <c r="I5" s="154"/>
      <c r="J5" s="154"/>
      <c r="K5" s="154"/>
      <c r="L5" s="154"/>
      <c r="M5" s="152"/>
      <c r="N5" s="152"/>
    </row>
    <row r="6" spans="1:20" s="127" customFormat="1" ht="18.75" customHeight="1">
      <c r="A6" s="129"/>
      <c r="C6" s="128"/>
    </row>
    <row r="7" spans="1:20" s="127" customFormat="1" ht="18.75" customHeight="1">
      <c r="A7" s="129"/>
      <c r="C7" s="128"/>
    </row>
    <row r="8" spans="1:20" s="127" customFormat="1" ht="18.75" customHeight="1">
      <c r="A8" s="129"/>
      <c r="C8" s="128"/>
    </row>
    <row r="9" spans="1:20" s="161" customFormat="1" ht="32.25" thickBot="1">
      <c r="A9" s="155"/>
      <c r="B9" s="156" t="s">
        <v>261</v>
      </c>
      <c r="C9" s="157"/>
      <c r="D9" s="158"/>
      <c r="E9" s="158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  <c r="R9" s="160"/>
      <c r="S9" s="160"/>
      <c r="T9" s="155"/>
    </row>
    <row r="12" spans="1:20" ht="21">
      <c r="C12" s="162" t="s">
        <v>358</v>
      </c>
    </row>
    <row r="42" spans="2:19">
      <c r="C42" s="138"/>
    </row>
    <row r="47" spans="2:19" ht="32.25" thickBot="1">
      <c r="B47" s="156" t="s">
        <v>262</v>
      </c>
      <c r="C47" s="163"/>
      <c r="D47" s="164"/>
      <c r="E47" s="164"/>
      <c r="F47" s="165"/>
      <c r="G47" s="165"/>
      <c r="H47" s="165"/>
      <c r="I47" s="159"/>
      <c r="J47" s="159"/>
      <c r="K47" s="159"/>
      <c r="L47" s="159"/>
      <c r="M47" s="159"/>
      <c r="N47" s="159"/>
      <c r="O47" s="159"/>
      <c r="P47" s="159"/>
      <c r="Q47" s="160"/>
      <c r="R47" s="160"/>
      <c r="S47" s="160"/>
    </row>
    <row r="48" spans="2:19" s="127" customFormat="1" ht="18.75" customHeight="1">
      <c r="J48" s="129"/>
      <c r="K48" s="129"/>
      <c r="L48" s="129"/>
      <c r="M48" s="129"/>
      <c r="N48" s="129"/>
      <c r="O48" s="129"/>
      <c r="P48" s="129"/>
      <c r="Q48" s="129"/>
      <c r="R48" s="129"/>
    </row>
    <row r="49" spans="3:18" s="127" customFormat="1" ht="18.75" customHeight="1">
      <c r="J49" s="129"/>
      <c r="K49" s="129"/>
      <c r="L49" s="129"/>
      <c r="M49" s="129"/>
      <c r="N49" s="129"/>
      <c r="O49" s="129"/>
      <c r="P49" s="129"/>
      <c r="Q49" s="129"/>
      <c r="R49" s="129"/>
    </row>
    <row r="50" spans="3:18" s="127" customFormat="1" ht="18.75" customHeight="1">
      <c r="C50" s="166" t="s">
        <v>263</v>
      </c>
      <c r="D50" s="167"/>
      <c r="E50" s="167"/>
      <c r="F50" s="168"/>
      <c r="G50" s="168"/>
      <c r="H50" s="168"/>
      <c r="I50" s="168"/>
      <c r="J50" s="168"/>
      <c r="K50" s="168"/>
      <c r="L50" s="168"/>
      <c r="M50" s="168"/>
      <c r="N50" s="129"/>
      <c r="O50" s="129"/>
      <c r="P50" s="129"/>
      <c r="Q50" s="129"/>
      <c r="R50" s="129"/>
    </row>
    <row r="51" spans="3:18" s="127" customFormat="1" ht="18.75" customHeight="1">
      <c r="C51" s="166"/>
      <c r="D51" s="167"/>
      <c r="E51" s="167"/>
      <c r="F51" s="168"/>
      <c r="G51" s="168"/>
      <c r="H51" s="168"/>
      <c r="I51" s="168"/>
      <c r="J51" s="168"/>
      <c r="K51" s="168"/>
      <c r="L51" s="168"/>
      <c r="M51" s="168"/>
      <c r="N51" s="129"/>
      <c r="O51" s="129"/>
      <c r="P51" s="129"/>
      <c r="Q51" s="129"/>
      <c r="R51" s="129"/>
    </row>
    <row r="52" spans="3:18" s="127" customFormat="1" ht="18.75" customHeight="1">
      <c r="C52" s="166"/>
      <c r="D52" s="167"/>
      <c r="E52" s="167"/>
      <c r="F52" s="168"/>
      <c r="G52" s="168"/>
      <c r="H52" s="168"/>
      <c r="I52" s="168"/>
      <c r="J52" s="168"/>
      <c r="K52" s="168"/>
      <c r="L52" s="168"/>
      <c r="M52" s="168"/>
      <c r="N52" s="129"/>
      <c r="O52" s="129"/>
      <c r="P52" s="129"/>
      <c r="Q52" s="129"/>
      <c r="R52" s="129"/>
    </row>
    <row r="54" spans="3:18" ht="21">
      <c r="C54" s="162" t="s">
        <v>359</v>
      </c>
    </row>
    <row r="85" spans="3:18">
      <c r="C85" s="138"/>
    </row>
    <row r="90" spans="3:18" s="127" customFormat="1" ht="18.75" customHeight="1">
      <c r="C90" s="166" t="s">
        <v>276</v>
      </c>
      <c r="D90" s="167"/>
      <c r="E90" s="167"/>
      <c r="F90" s="168"/>
      <c r="G90" s="168"/>
      <c r="H90" s="168"/>
      <c r="I90" s="168"/>
      <c r="J90" s="168"/>
      <c r="K90" s="168"/>
      <c r="L90" s="168"/>
      <c r="M90" s="168"/>
      <c r="N90" s="129"/>
      <c r="O90" s="129"/>
      <c r="P90" s="129"/>
      <c r="Q90" s="129"/>
      <c r="R90" s="129"/>
    </row>
    <row r="93" spans="3:18" ht="21">
      <c r="C93" s="162" t="s">
        <v>360</v>
      </c>
    </row>
    <row r="115" spans="3:3">
      <c r="C115" s="138"/>
    </row>
    <row r="132" spans="3:5">
      <c r="E132" s="132" t="s">
        <v>361</v>
      </c>
    </row>
    <row r="141" spans="3:5" ht="21">
      <c r="C141" s="162" t="s">
        <v>53</v>
      </c>
    </row>
    <row r="173" spans="3:3">
      <c r="C173" s="138"/>
    </row>
    <row r="176" spans="3:3" ht="21">
      <c r="C176" s="162" t="s">
        <v>82</v>
      </c>
    </row>
    <row r="177" spans="3:3">
      <c r="C177" s="169" t="s">
        <v>362</v>
      </c>
    </row>
    <row r="206" spans="3:9">
      <c r="C206" s="138"/>
      <c r="I206" s="170"/>
    </row>
    <row r="210" spans="3:3" ht="21">
      <c r="C210" s="166" t="s">
        <v>264</v>
      </c>
    </row>
    <row r="211" spans="3:3">
      <c r="C211" s="132" t="s">
        <v>363</v>
      </c>
    </row>
    <row r="244" spans="2:18">
      <c r="C244" s="171"/>
    </row>
    <row r="248" spans="2:18" ht="32.25" thickBot="1">
      <c r="B248" s="172" t="s">
        <v>266</v>
      </c>
      <c r="C248" s="163"/>
      <c r="D248" s="164"/>
      <c r="E248" s="164"/>
      <c r="F248" s="165"/>
      <c r="G248" s="165"/>
      <c r="H248" s="165"/>
      <c r="I248" s="165"/>
      <c r="J248" s="165"/>
      <c r="K248" s="165"/>
      <c r="L248" s="165"/>
      <c r="M248" s="165"/>
      <c r="N248" s="168"/>
      <c r="O248" s="168"/>
      <c r="P248" s="168"/>
    </row>
    <row r="249" spans="2:18" s="127" customFormat="1" ht="18.75" customHeight="1">
      <c r="C249" s="173" t="s">
        <v>267</v>
      </c>
      <c r="J249" s="129"/>
      <c r="K249" s="129"/>
      <c r="L249" s="129"/>
      <c r="M249" s="129"/>
      <c r="N249" s="129"/>
      <c r="O249" s="129"/>
      <c r="P249" s="129"/>
      <c r="Q249" s="129"/>
      <c r="R249" s="129"/>
    </row>
    <row r="250" spans="2:18" s="127" customFormat="1" ht="18.75" customHeight="1">
      <c r="C250" s="173"/>
      <c r="J250" s="129"/>
      <c r="K250" s="129"/>
      <c r="L250" s="129"/>
      <c r="M250" s="129"/>
      <c r="N250" s="129"/>
      <c r="O250" s="129"/>
      <c r="P250" s="129"/>
      <c r="Q250" s="129"/>
      <c r="R250" s="129"/>
    </row>
    <row r="251" spans="2:18" s="127" customFormat="1" ht="18.75" customHeight="1">
      <c r="C251" s="173"/>
      <c r="J251" s="129"/>
      <c r="K251" s="129"/>
      <c r="L251" s="129"/>
      <c r="M251" s="129"/>
      <c r="N251" s="129"/>
      <c r="O251" s="129"/>
      <c r="P251" s="129"/>
      <c r="Q251" s="129"/>
      <c r="R251" s="129"/>
    </row>
    <row r="252" spans="2:18" ht="21">
      <c r="C252" s="162" t="s">
        <v>364</v>
      </c>
    </row>
    <row r="283" spans="2:18">
      <c r="C283" s="138"/>
    </row>
    <row r="286" spans="2:18" ht="32.25" thickBot="1">
      <c r="B286" s="172" t="s">
        <v>270</v>
      </c>
      <c r="C286" s="163"/>
      <c r="D286" s="164"/>
      <c r="E286" s="164"/>
      <c r="F286" s="165"/>
      <c r="G286" s="165"/>
      <c r="H286" s="165"/>
      <c r="I286" s="165"/>
      <c r="J286" s="165"/>
      <c r="K286" s="165"/>
      <c r="L286" s="165"/>
      <c r="M286" s="165"/>
      <c r="N286" s="168"/>
      <c r="O286" s="168"/>
      <c r="P286" s="168"/>
    </row>
    <row r="287" spans="2:18" s="127" customFormat="1" ht="18.75" customHeight="1">
      <c r="C287" s="173"/>
      <c r="J287" s="129"/>
      <c r="K287" s="129"/>
      <c r="L287" s="129"/>
      <c r="M287" s="129"/>
      <c r="N287" s="129"/>
      <c r="O287" s="129"/>
      <c r="P287" s="129"/>
      <c r="Q287" s="129"/>
      <c r="R287" s="129"/>
    </row>
    <row r="288" spans="2:18" s="127" customFormat="1" ht="18.75" customHeight="1">
      <c r="C288" s="173"/>
      <c r="J288" s="129"/>
      <c r="K288" s="129"/>
      <c r="L288" s="129"/>
      <c r="M288" s="129"/>
      <c r="N288" s="129"/>
      <c r="O288" s="129"/>
      <c r="P288" s="129"/>
      <c r="Q288" s="129"/>
      <c r="R288" s="129"/>
    </row>
    <row r="291" spans="3:3" ht="21">
      <c r="C291" s="162" t="s">
        <v>226</v>
      </c>
    </row>
    <row r="323" spans="3:3">
      <c r="C323" s="138"/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213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showGridLines="0" topLeftCell="A108" zoomScaleNormal="100" workbookViewId="0">
      <selection activeCell="I124" sqref="I124"/>
    </sheetView>
  </sheetViews>
  <sheetFormatPr defaultColWidth="9.140625" defaultRowHeight="15"/>
  <cols>
    <col min="1" max="1" width="3.140625" style="132" customWidth="1"/>
    <col min="2" max="2" width="27.85546875" style="132" customWidth="1"/>
    <col min="3" max="3" width="9.140625" style="132"/>
    <col min="4" max="4" width="10" style="132" customWidth="1"/>
    <col min="5" max="5" width="9.140625" style="132"/>
    <col min="6" max="6" width="9.140625" style="132" customWidth="1"/>
    <col min="7" max="7" width="9.7109375" style="132" bestFit="1" customWidth="1"/>
    <col min="8" max="16384" width="9.140625" style="132"/>
  </cols>
  <sheetData>
    <row r="1" spans="1:20" s="127" customFormat="1" ht="47.25" customHeight="1">
      <c r="A1" s="151"/>
      <c r="B1" s="373" t="s">
        <v>238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174"/>
      <c r="P1" s="151"/>
      <c r="Q1" s="151"/>
      <c r="R1" s="151"/>
      <c r="S1" s="151"/>
      <c r="T1" s="175"/>
    </row>
    <row r="2" spans="1:20" s="127" customFormat="1" ht="18.75" customHeight="1">
      <c r="A2" s="129"/>
    </row>
    <row r="3" spans="1:20" s="127" customFormat="1" ht="18.75" customHeight="1">
      <c r="A3" s="129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1:20" s="127" customFormat="1" ht="33.75" customHeight="1" thickBot="1">
      <c r="A4" s="129"/>
      <c r="B4" s="152" t="s">
        <v>410</v>
      </c>
      <c r="C4" s="153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9" spans="1:20" ht="18.75">
      <c r="B9" s="176" t="s">
        <v>365</v>
      </c>
    </row>
    <row r="11" spans="1:20" ht="15.75">
      <c r="B11" s="177" t="s">
        <v>9</v>
      </c>
      <c r="E11" s="178" t="s">
        <v>366</v>
      </c>
    </row>
    <row r="15" spans="1:20" s="179" customFormat="1" ht="15.75" customHeight="1">
      <c r="B15" s="180"/>
      <c r="C15" s="374" t="s">
        <v>411</v>
      </c>
      <c r="D15" s="375"/>
      <c r="E15" s="376"/>
      <c r="F15" s="374" t="s">
        <v>412</v>
      </c>
      <c r="G15" s="375"/>
      <c r="H15" s="376"/>
    </row>
    <row r="16" spans="1:20">
      <c r="B16" s="181"/>
      <c r="C16" s="182">
        <v>2008</v>
      </c>
      <c r="D16" s="182">
        <v>2011</v>
      </c>
      <c r="E16" s="182">
        <v>2014</v>
      </c>
      <c r="F16" s="182">
        <v>2008</v>
      </c>
      <c r="G16" s="182">
        <v>2011</v>
      </c>
      <c r="H16" s="182">
        <v>2014</v>
      </c>
    </row>
    <row r="17" spans="2:11">
      <c r="B17" s="183" t="s">
        <v>367</v>
      </c>
      <c r="C17" s="184">
        <v>1.834862385321101E-2</v>
      </c>
      <c r="D17" s="184">
        <v>0</v>
      </c>
      <c r="E17" s="184">
        <v>0</v>
      </c>
      <c r="F17" s="185">
        <v>0</v>
      </c>
      <c r="G17" s="185">
        <v>0</v>
      </c>
      <c r="H17" s="185">
        <v>0</v>
      </c>
    </row>
    <row r="18" spans="2:11">
      <c r="B18" s="186" t="s">
        <v>368</v>
      </c>
      <c r="C18" s="184">
        <v>4.5871559633027525E-2</v>
      </c>
      <c r="D18" s="184">
        <v>4.065040650406504E-2</v>
      </c>
      <c r="E18" s="184">
        <v>4.1000000000000002E-2</v>
      </c>
      <c r="F18" s="185">
        <v>0</v>
      </c>
      <c r="G18" s="185">
        <v>9.0909090909090912E-2</v>
      </c>
      <c r="H18" s="185">
        <v>9.0909090909090912E-2</v>
      </c>
    </row>
    <row r="19" spans="2:11">
      <c r="B19" s="183" t="s">
        <v>369</v>
      </c>
      <c r="C19" s="184">
        <v>0.93577981651376152</v>
      </c>
      <c r="D19" s="184">
        <v>0.95934959349593496</v>
      </c>
      <c r="E19" s="184">
        <v>0.95899999999999996</v>
      </c>
      <c r="F19" s="185">
        <v>1</v>
      </c>
      <c r="G19" s="185">
        <v>0.90909090909090906</v>
      </c>
      <c r="H19" s="185">
        <v>0.90909090909090906</v>
      </c>
    </row>
    <row r="23" spans="2:11" ht="15.75">
      <c r="B23" s="177" t="s">
        <v>21</v>
      </c>
      <c r="G23" s="178" t="s">
        <v>366</v>
      </c>
    </row>
    <row r="27" spans="2:11" ht="15" customHeight="1">
      <c r="B27" s="377"/>
      <c r="C27" s="187">
        <v>2008</v>
      </c>
      <c r="D27" s="188"/>
      <c r="E27" s="189">
        <v>2011</v>
      </c>
      <c r="F27" s="190"/>
      <c r="G27" s="388">
        <v>2014</v>
      </c>
      <c r="H27" s="389"/>
      <c r="K27"/>
    </row>
    <row r="28" spans="2:11" ht="15" customHeight="1">
      <c r="B28" s="378"/>
      <c r="C28" s="191" t="s">
        <v>370</v>
      </c>
      <c r="D28" s="191" t="s">
        <v>371</v>
      </c>
      <c r="E28" s="191" t="s">
        <v>370</v>
      </c>
      <c r="F28" s="191" t="s">
        <v>371</v>
      </c>
      <c r="G28" s="191" t="s">
        <v>370</v>
      </c>
      <c r="H28" s="191" t="s">
        <v>371</v>
      </c>
      <c r="K28"/>
    </row>
    <row r="29" spans="2:11" ht="25.5">
      <c r="B29" s="192" t="s">
        <v>372</v>
      </c>
      <c r="C29" s="193">
        <v>2.8037383177570093E-2</v>
      </c>
      <c r="D29" s="193">
        <v>0</v>
      </c>
      <c r="E29" s="193">
        <v>1.6260162601626018E-2</v>
      </c>
      <c r="F29" s="193">
        <v>0</v>
      </c>
      <c r="G29" s="193">
        <v>3.1E-2</v>
      </c>
      <c r="H29" s="193">
        <v>0</v>
      </c>
      <c r="J29"/>
      <c r="K29"/>
    </row>
    <row r="30" spans="2:11" ht="25.5">
      <c r="B30" s="192" t="s">
        <v>373</v>
      </c>
      <c r="C30" s="193">
        <v>5.6074766355140186E-2</v>
      </c>
      <c r="D30" s="193">
        <v>0.08</v>
      </c>
      <c r="E30" s="193">
        <v>2.4390243902439025E-2</v>
      </c>
      <c r="F30" s="193">
        <v>4.5454545454545456E-2</v>
      </c>
      <c r="G30" s="193">
        <v>4.1000000000000002E-2</v>
      </c>
      <c r="H30" s="193">
        <v>0</v>
      </c>
      <c r="J30"/>
      <c r="K30"/>
    </row>
    <row r="31" spans="2:11" ht="25.5">
      <c r="B31" s="192" t="s">
        <v>374</v>
      </c>
      <c r="C31" s="193">
        <v>0.14018691588785046</v>
      </c>
      <c r="D31" s="193">
        <v>0.08</v>
      </c>
      <c r="E31" s="193">
        <v>0.12195121951219512</v>
      </c>
      <c r="F31" s="193">
        <v>9.0909090909090912E-2</v>
      </c>
      <c r="G31" s="193">
        <v>9.2999999999999999E-2</v>
      </c>
      <c r="H31" s="193">
        <v>8.3000000000000004E-2</v>
      </c>
      <c r="J31"/>
      <c r="K31"/>
    </row>
    <row r="32" spans="2:11">
      <c r="B32" s="192" t="s">
        <v>375</v>
      </c>
      <c r="C32" s="193">
        <v>0.26168224299065418</v>
      </c>
      <c r="D32" s="193">
        <v>0.32</v>
      </c>
      <c r="E32" s="193">
        <v>0.21951219512195122</v>
      </c>
      <c r="F32" s="193">
        <v>0.13636363636363635</v>
      </c>
      <c r="G32" s="193">
        <v>0.25800000000000001</v>
      </c>
      <c r="H32" s="193">
        <v>8.3000000000000004E-2</v>
      </c>
      <c r="J32"/>
      <c r="K32"/>
    </row>
    <row r="33" spans="2:15" ht="25.5">
      <c r="B33" s="192" t="s">
        <v>376</v>
      </c>
      <c r="C33" s="193">
        <v>0.14953271028037382</v>
      </c>
      <c r="D33" s="193">
        <v>0.08</v>
      </c>
      <c r="E33" s="193">
        <v>0.21138211382113822</v>
      </c>
      <c r="F33" s="193">
        <v>9.0909090909090912E-2</v>
      </c>
      <c r="G33" s="193">
        <v>0.19600000000000001</v>
      </c>
      <c r="H33" s="193">
        <v>8.3000000000000004E-2</v>
      </c>
      <c r="J33"/>
      <c r="K33"/>
    </row>
    <row r="34" spans="2:15" ht="25.5">
      <c r="B34" s="192" t="s">
        <v>377</v>
      </c>
      <c r="C34" s="193">
        <v>0.3644859813084112</v>
      </c>
      <c r="D34" s="193">
        <v>0.44</v>
      </c>
      <c r="E34" s="193">
        <v>0.4065040650406504</v>
      </c>
      <c r="F34" s="193">
        <v>0.63636363636363635</v>
      </c>
      <c r="G34" s="193">
        <v>0.38100000000000001</v>
      </c>
      <c r="H34" s="193">
        <v>0.75</v>
      </c>
      <c r="J34"/>
    </row>
    <row r="38" spans="2:15" ht="15.75">
      <c r="B38" s="177" t="s">
        <v>360</v>
      </c>
      <c r="G38" s="178" t="s">
        <v>366</v>
      </c>
    </row>
    <row r="40" spans="2:15">
      <c r="B40" s="379">
        <v>2008</v>
      </c>
      <c r="C40" s="379"/>
      <c r="D40" s="379"/>
      <c r="E40" s="379"/>
      <c r="F40" s="379"/>
      <c r="G40" s="379"/>
      <c r="H40" s="379"/>
    </row>
    <row r="41" spans="2:15" ht="15" customHeight="1">
      <c r="B41" s="370"/>
      <c r="C41" s="372" t="s">
        <v>378</v>
      </c>
      <c r="D41" s="372"/>
      <c r="E41" s="372" t="s">
        <v>379</v>
      </c>
      <c r="F41" s="372"/>
      <c r="G41" s="372" t="s">
        <v>380</v>
      </c>
      <c r="H41" s="372"/>
    </row>
    <row r="42" spans="2:15" ht="38.25">
      <c r="B42" s="371"/>
      <c r="C42" s="194" t="s">
        <v>302</v>
      </c>
      <c r="D42" s="194" t="s">
        <v>381</v>
      </c>
      <c r="E42" s="194" t="s">
        <v>302</v>
      </c>
      <c r="F42" s="194" t="s">
        <v>381</v>
      </c>
      <c r="G42" s="194" t="s">
        <v>382</v>
      </c>
      <c r="H42" s="194" t="s">
        <v>383</v>
      </c>
    </row>
    <row r="43" spans="2:15">
      <c r="B43" s="191" t="s">
        <v>411</v>
      </c>
      <c r="C43" s="193">
        <v>0.60747663551401865</v>
      </c>
      <c r="D43" s="193">
        <v>0.10280373831775701</v>
      </c>
      <c r="E43" s="193">
        <v>0.13084112149532709</v>
      </c>
      <c r="F43" s="193">
        <v>2.8037383177570093E-2</v>
      </c>
      <c r="G43" s="193">
        <v>7.476635514018691E-2</v>
      </c>
      <c r="H43" s="193">
        <v>5.6074766355140186E-2</v>
      </c>
    </row>
    <row r="44" spans="2:15">
      <c r="B44" s="191" t="s">
        <v>412</v>
      </c>
      <c r="C44" s="193">
        <v>0.48</v>
      </c>
      <c r="D44" s="193">
        <v>0.16</v>
      </c>
      <c r="E44" s="193">
        <v>0.2</v>
      </c>
      <c r="F44" s="193">
        <v>0.04</v>
      </c>
      <c r="G44" s="193">
        <v>0.12</v>
      </c>
      <c r="H44" s="193">
        <v>0</v>
      </c>
    </row>
    <row r="45" spans="2:15">
      <c r="B45" s="379">
        <v>2014</v>
      </c>
      <c r="C45" s="379"/>
      <c r="D45" s="379"/>
      <c r="E45" s="379"/>
      <c r="F45" s="379"/>
      <c r="G45" s="379"/>
      <c r="H45" s="379"/>
      <c r="I45" s="379">
        <v>2011</v>
      </c>
      <c r="J45" s="379"/>
      <c r="K45" s="379"/>
      <c r="L45" s="379"/>
      <c r="M45" s="379"/>
      <c r="N45" s="379"/>
      <c r="O45" s="379"/>
    </row>
    <row r="46" spans="2:15">
      <c r="B46" s="370"/>
      <c r="C46" s="372" t="s">
        <v>378</v>
      </c>
      <c r="D46" s="372"/>
      <c r="E46" s="372" t="s">
        <v>379</v>
      </c>
      <c r="F46" s="372"/>
      <c r="G46" s="372" t="s">
        <v>380</v>
      </c>
      <c r="H46" s="372"/>
      <c r="I46" s="370"/>
      <c r="J46" s="372" t="s">
        <v>378</v>
      </c>
      <c r="K46" s="372"/>
      <c r="L46" s="372" t="s">
        <v>379</v>
      </c>
      <c r="M46" s="372"/>
      <c r="N46" s="372" t="s">
        <v>380</v>
      </c>
      <c r="O46" s="372"/>
    </row>
    <row r="47" spans="2:15" ht="38.25">
      <c r="B47" s="371"/>
      <c r="C47" s="194" t="s">
        <v>302</v>
      </c>
      <c r="D47" s="194" t="s">
        <v>381</v>
      </c>
      <c r="E47" s="194" t="s">
        <v>302</v>
      </c>
      <c r="F47" s="194" t="s">
        <v>381</v>
      </c>
      <c r="G47" s="194" t="s">
        <v>382</v>
      </c>
      <c r="H47" s="194" t="s">
        <v>383</v>
      </c>
      <c r="I47" s="371"/>
      <c r="J47" s="194" t="s">
        <v>302</v>
      </c>
      <c r="K47" s="194" t="s">
        <v>381</v>
      </c>
      <c r="L47" s="194" t="s">
        <v>302</v>
      </c>
      <c r="M47" s="194" t="s">
        <v>381</v>
      </c>
      <c r="N47" s="194" t="s">
        <v>382</v>
      </c>
      <c r="O47" s="194" t="s">
        <v>383</v>
      </c>
    </row>
    <row r="48" spans="2:15">
      <c r="B48" s="191" t="s">
        <v>411</v>
      </c>
      <c r="C48" s="195">
        <v>0</v>
      </c>
      <c r="D48" s="195">
        <v>0</v>
      </c>
      <c r="E48" s="195">
        <v>0.75</v>
      </c>
      <c r="F48" s="195">
        <v>6.3E-2</v>
      </c>
      <c r="G48" s="195">
        <v>0.104</v>
      </c>
      <c r="H48" s="195">
        <v>8.3000000000000004E-2</v>
      </c>
      <c r="I48" s="191" t="s">
        <v>411</v>
      </c>
      <c r="J48" s="193">
        <v>0.53658536585365857</v>
      </c>
      <c r="K48" s="193">
        <v>0.17886178861788618</v>
      </c>
      <c r="L48" s="193">
        <v>0.1951219512195122</v>
      </c>
      <c r="M48" s="193">
        <v>3.2520325203252036E-2</v>
      </c>
      <c r="N48" s="193">
        <v>4.065040650406504E-2</v>
      </c>
      <c r="O48" s="193">
        <v>1.6260162601626018E-2</v>
      </c>
    </row>
    <row r="49" spans="2:17">
      <c r="B49" s="191" t="s">
        <v>412</v>
      </c>
      <c r="C49" s="193">
        <v>0</v>
      </c>
      <c r="D49" s="193">
        <v>0</v>
      </c>
      <c r="E49" s="193">
        <v>0.93300000000000005</v>
      </c>
      <c r="F49" s="193">
        <v>0</v>
      </c>
      <c r="G49" s="193">
        <v>0.16700000000000001</v>
      </c>
      <c r="H49" s="193">
        <v>0</v>
      </c>
      <c r="I49" s="191" t="s">
        <v>412</v>
      </c>
      <c r="J49" s="193">
        <v>0.54545454545454541</v>
      </c>
      <c r="K49" s="193">
        <v>9.0909090909090912E-2</v>
      </c>
      <c r="L49" s="193">
        <v>0.18181818181818182</v>
      </c>
      <c r="M49" s="193">
        <v>0.18181818181818182</v>
      </c>
      <c r="N49" s="193">
        <v>0</v>
      </c>
      <c r="O49" s="193">
        <v>0</v>
      </c>
    </row>
    <row r="52" spans="2:17" ht="15.75">
      <c r="B52" s="177" t="s">
        <v>53</v>
      </c>
      <c r="E52" s="196" t="s">
        <v>384</v>
      </c>
    </row>
    <row r="54" spans="2:17" s="197" customFormat="1" ht="15" customHeight="1">
      <c r="C54" s="381" t="s">
        <v>385</v>
      </c>
      <c r="D54" s="381"/>
      <c r="E54" s="382"/>
      <c r="F54" s="380" t="s">
        <v>60</v>
      </c>
      <c r="G54" s="381"/>
      <c r="H54" s="382"/>
      <c r="I54" s="380" t="s">
        <v>386</v>
      </c>
      <c r="J54" s="381"/>
      <c r="K54" s="382"/>
      <c r="L54" s="380" t="s">
        <v>387</v>
      </c>
      <c r="M54" s="381"/>
      <c r="N54" s="382"/>
      <c r="O54" s="380" t="s">
        <v>388</v>
      </c>
      <c r="P54" s="381"/>
      <c r="Q54" s="382"/>
    </row>
    <row r="55" spans="2:17">
      <c r="B55" s="198"/>
      <c r="C55" s="192">
        <v>2008</v>
      </c>
      <c r="D55" s="192">
        <v>2011</v>
      </c>
      <c r="E55" s="192">
        <v>2014</v>
      </c>
      <c r="F55" s="192">
        <v>2008</v>
      </c>
      <c r="G55" s="192">
        <v>2011</v>
      </c>
      <c r="H55" s="192">
        <v>2014</v>
      </c>
      <c r="I55" s="192">
        <v>2008</v>
      </c>
      <c r="J55" s="192">
        <v>2011</v>
      </c>
      <c r="K55" s="192">
        <v>2014</v>
      </c>
      <c r="L55" s="192">
        <v>2008</v>
      </c>
      <c r="M55" s="192">
        <v>2011</v>
      </c>
      <c r="N55" s="192">
        <v>2014</v>
      </c>
      <c r="O55" s="192">
        <v>2008</v>
      </c>
      <c r="P55" s="192">
        <v>2011</v>
      </c>
      <c r="Q55" s="192">
        <v>2014</v>
      </c>
    </row>
    <row r="56" spans="2:17">
      <c r="B56" s="191" t="s">
        <v>411</v>
      </c>
      <c r="C56" s="193">
        <v>0.76635514018691586</v>
      </c>
      <c r="D56" s="193">
        <v>0.74796747967479671</v>
      </c>
      <c r="E56" s="193">
        <v>0.70099999999999996</v>
      </c>
      <c r="F56" s="193">
        <v>1.8691588785046728E-2</v>
      </c>
      <c r="G56" s="193">
        <v>4.065040650406504E-2</v>
      </c>
      <c r="H56" s="193">
        <v>5.1999999999999998E-2</v>
      </c>
      <c r="I56" s="193">
        <v>0.15887850467289719</v>
      </c>
      <c r="J56" s="193">
        <v>0.14634146341463414</v>
      </c>
      <c r="K56" s="193">
        <v>0.124</v>
      </c>
      <c r="L56" s="193">
        <v>5.6074766355140186E-2</v>
      </c>
      <c r="M56" s="193">
        <v>6.5040650406504072E-2</v>
      </c>
      <c r="N56" s="193">
        <v>0.124</v>
      </c>
      <c r="O56" s="193">
        <v>0</v>
      </c>
      <c r="P56" s="193">
        <v>0</v>
      </c>
      <c r="Q56" s="193">
        <v>0</v>
      </c>
    </row>
    <row r="57" spans="2:17">
      <c r="B57" s="191" t="s">
        <v>412</v>
      </c>
      <c r="C57" s="193">
        <v>0.76</v>
      </c>
      <c r="D57" s="193">
        <v>0.63636363636363635</v>
      </c>
      <c r="E57" s="193">
        <v>0.5</v>
      </c>
      <c r="F57" s="193">
        <v>0.04</v>
      </c>
      <c r="G57" s="193">
        <v>4.5454545454545456E-2</v>
      </c>
      <c r="H57" s="193">
        <v>8.3000000000000004E-2</v>
      </c>
      <c r="I57" s="193">
        <v>0.2</v>
      </c>
      <c r="J57" s="193">
        <v>0.27272727272727271</v>
      </c>
      <c r="K57" s="193">
        <v>0.41699999999999998</v>
      </c>
      <c r="L57" s="193">
        <v>0</v>
      </c>
      <c r="M57" s="193">
        <v>4.5454545454545456E-2</v>
      </c>
      <c r="N57" s="193">
        <v>0</v>
      </c>
      <c r="O57" s="193">
        <v>0</v>
      </c>
      <c r="P57" s="193">
        <v>0</v>
      </c>
      <c r="Q57" s="193">
        <v>0</v>
      </c>
    </row>
    <row r="60" spans="2:17">
      <c r="C60" s="383" t="str">
        <f>B56</f>
        <v>ENG. DE TELECOMUNICACIÓ</v>
      </c>
      <c r="D60" s="383"/>
      <c r="E60" s="383"/>
      <c r="F60" s="383" t="str">
        <f>B57</f>
        <v>ENG. ELECTRÒNICA</v>
      </c>
      <c r="G60" s="383"/>
      <c r="H60" s="383"/>
    </row>
    <row r="61" spans="2:17">
      <c r="C61" s="192">
        <v>2008</v>
      </c>
      <c r="D61" s="192">
        <v>2011</v>
      </c>
      <c r="E61" s="192">
        <v>2014</v>
      </c>
      <c r="F61" s="192">
        <v>2008</v>
      </c>
      <c r="G61" s="192">
        <v>2011</v>
      </c>
      <c r="H61" s="192">
        <v>2014</v>
      </c>
    </row>
    <row r="62" spans="2:17">
      <c r="B62" s="192" t="s">
        <v>385</v>
      </c>
      <c r="C62" s="193">
        <f>C56</f>
        <v>0.76635514018691586</v>
      </c>
      <c r="D62" s="193">
        <f>D56</f>
        <v>0.74796747967479671</v>
      </c>
      <c r="E62" s="193">
        <f>E56</f>
        <v>0.70099999999999996</v>
      </c>
      <c r="F62" s="193">
        <f>C57</f>
        <v>0.76</v>
      </c>
      <c r="G62" s="193">
        <f>D57</f>
        <v>0.63636363636363635</v>
      </c>
      <c r="H62" s="193">
        <f>E57</f>
        <v>0.5</v>
      </c>
    </row>
    <row r="63" spans="2:17">
      <c r="B63" s="192" t="s">
        <v>60</v>
      </c>
      <c r="C63" s="193">
        <f>F56</f>
        <v>1.8691588785046728E-2</v>
      </c>
      <c r="D63" s="193">
        <f>G56</f>
        <v>4.065040650406504E-2</v>
      </c>
      <c r="E63" s="193">
        <f>H56</f>
        <v>5.1999999999999998E-2</v>
      </c>
      <c r="F63" s="193">
        <f>F57</f>
        <v>0.04</v>
      </c>
      <c r="G63" s="193">
        <f>G57</f>
        <v>4.5454545454545456E-2</v>
      </c>
      <c r="H63" s="193">
        <f>H57</f>
        <v>8.3000000000000004E-2</v>
      </c>
    </row>
    <row r="64" spans="2:17">
      <c r="B64" s="192" t="s">
        <v>386</v>
      </c>
      <c r="C64" s="193">
        <f>I56</f>
        <v>0.15887850467289719</v>
      </c>
      <c r="D64" s="193">
        <f>J56</f>
        <v>0.14634146341463414</v>
      </c>
      <c r="E64" s="193">
        <f>K56</f>
        <v>0.124</v>
      </c>
      <c r="F64" s="193">
        <f>I57</f>
        <v>0.2</v>
      </c>
      <c r="G64" s="193">
        <f>J57</f>
        <v>0.27272727272727271</v>
      </c>
      <c r="H64" s="193">
        <f>K57</f>
        <v>0.41699999999999998</v>
      </c>
    </row>
    <row r="65" spans="2:8">
      <c r="B65" s="199" t="s">
        <v>387</v>
      </c>
      <c r="C65" s="193">
        <f>L56</f>
        <v>5.6074766355140186E-2</v>
      </c>
      <c r="D65" s="193">
        <f>M56</f>
        <v>6.5040650406504072E-2</v>
      </c>
      <c r="E65" s="193">
        <f>N56</f>
        <v>0.124</v>
      </c>
      <c r="F65" s="193">
        <f>L57</f>
        <v>0</v>
      </c>
      <c r="G65" s="193">
        <f>M57</f>
        <v>4.5454545454545456E-2</v>
      </c>
      <c r="H65" s="193">
        <f>N57</f>
        <v>0</v>
      </c>
    </row>
    <row r="66" spans="2:8">
      <c r="B66" s="200" t="s">
        <v>389</v>
      </c>
      <c r="C66" s="201">
        <f>O56</f>
        <v>0</v>
      </c>
      <c r="D66" s="201">
        <f>P56</f>
        <v>0</v>
      </c>
      <c r="E66" s="193">
        <f>Q56</f>
        <v>0</v>
      </c>
      <c r="F66" s="193">
        <f>O57</f>
        <v>0</v>
      </c>
      <c r="G66" s="193">
        <f>P57</f>
        <v>0</v>
      </c>
      <c r="H66" s="193">
        <f>Q57</f>
        <v>0</v>
      </c>
    </row>
    <row r="69" spans="2:8" ht="15.75">
      <c r="B69" s="177" t="s">
        <v>82</v>
      </c>
      <c r="E69" s="178" t="s">
        <v>366</v>
      </c>
    </row>
    <row r="70" spans="2:8">
      <c r="B70" s="202" t="s">
        <v>362</v>
      </c>
    </row>
    <row r="73" spans="2:8">
      <c r="B73" s="198"/>
      <c r="C73" s="394" t="s">
        <v>411</v>
      </c>
      <c r="D73" s="395"/>
      <c r="E73" s="396"/>
      <c r="F73" s="394" t="s">
        <v>412</v>
      </c>
      <c r="G73" s="395"/>
      <c r="H73" s="396"/>
    </row>
    <row r="74" spans="2:8">
      <c r="B74" s="198"/>
      <c r="C74" s="192">
        <v>2008</v>
      </c>
      <c r="D74" s="192">
        <v>2011</v>
      </c>
      <c r="E74" s="192">
        <v>2014</v>
      </c>
      <c r="F74" s="192">
        <v>2008</v>
      </c>
      <c r="G74" s="192">
        <v>2011</v>
      </c>
      <c r="H74" s="192">
        <v>2014</v>
      </c>
    </row>
    <row r="75" spans="2:8">
      <c r="B75" s="192" t="s">
        <v>390</v>
      </c>
      <c r="C75" s="203">
        <v>0</v>
      </c>
      <c r="D75" s="193">
        <v>3.2520325203252036E-2</v>
      </c>
      <c r="E75" s="225">
        <v>3.2520325203252036E-2</v>
      </c>
      <c r="F75" s="203">
        <v>0</v>
      </c>
      <c r="G75" s="193">
        <v>0</v>
      </c>
      <c r="H75" s="225">
        <v>0</v>
      </c>
    </row>
    <row r="76" spans="2:8" ht="25.5">
      <c r="B76" s="192" t="s">
        <v>391</v>
      </c>
      <c r="C76" s="193">
        <v>1.0101010101010102E-2</v>
      </c>
      <c r="D76" s="193">
        <v>8.130081300813009E-3</v>
      </c>
      <c r="E76" s="226">
        <v>2.1052631578947368E-2</v>
      </c>
      <c r="F76" s="201">
        <v>0</v>
      </c>
      <c r="G76" s="193">
        <v>0</v>
      </c>
      <c r="H76" s="228">
        <v>0</v>
      </c>
    </row>
    <row r="77" spans="2:8" ht="25.5">
      <c r="B77" s="192" t="s">
        <v>392</v>
      </c>
      <c r="C77" s="193">
        <v>0</v>
      </c>
      <c r="D77" s="193">
        <v>8.130081300813009E-3</v>
      </c>
      <c r="E77" s="226">
        <v>0</v>
      </c>
      <c r="F77" s="201">
        <v>0</v>
      </c>
      <c r="G77" s="193">
        <v>0</v>
      </c>
      <c r="H77" s="228">
        <v>9.0909090909090912E-2</v>
      </c>
    </row>
    <row r="78" spans="2:8" ht="25.5">
      <c r="B78" s="192" t="s">
        <v>393</v>
      </c>
      <c r="C78" s="193">
        <v>2.0202020202020204E-2</v>
      </c>
      <c r="D78" s="193">
        <v>4.065040650406504E-2</v>
      </c>
      <c r="E78" s="226">
        <v>7.3684210526315783E-2</v>
      </c>
      <c r="F78" s="201">
        <v>0</v>
      </c>
      <c r="G78" s="193">
        <v>0.13636363636363635</v>
      </c>
      <c r="H78" s="228">
        <v>0</v>
      </c>
    </row>
    <row r="79" spans="2:8" ht="25.5">
      <c r="B79" s="192" t="s">
        <v>394</v>
      </c>
      <c r="C79" s="193">
        <v>4.0404040404040407E-2</v>
      </c>
      <c r="D79" s="193">
        <v>4.065040650406504E-2</v>
      </c>
      <c r="E79" s="226">
        <v>5.2631578947368425E-2</v>
      </c>
      <c r="F79" s="201">
        <v>0</v>
      </c>
      <c r="G79" s="193">
        <v>0</v>
      </c>
      <c r="H79" s="228">
        <v>0</v>
      </c>
    </row>
    <row r="80" spans="2:8" ht="25.5">
      <c r="B80" s="192" t="s">
        <v>395</v>
      </c>
      <c r="C80" s="193">
        <v>0.16161616161616163</v>
      </c>
      <c r="D80" s="193">
        <v>8.1300813008130079E-2</v>
      </c>
      <c r="E80" s="226">
        <v>0.12631578947368421</v>
      </c>
      <c r="F80" s="201">
        <v>0.19047619047619047</v>
      </c>
      <c r="G80" s="193">
        <v>0.13636363636363635</v>
      </c>
      <c r="H80" s="228">
        <v>9.0909090909090912E-2</v>
      </c>
    </row>
    <row r="81" spans="2:8" ht="25.5">
      <c r="B81" s="192" t="s">
        <v>396</v>
      </c>
      <c r="C81" s="193">
        <v>0.26262626262626265</v>
      </c>
      <c r="D81" s="193">
        <v>0.27642276422764228</v>
      </c>
      <c r="E81" s="226">
        <v>0.29473684210526313</v>
      </c>
      <c r="F81" s="201">
        <v>0.38095238095238093</v>
      </c>
      <c r="G81" s="193">
        <v>0.13636363636363635</v>
      </c>
      <c r="H81" s="228">
        <v>9.0909090909090912E-2</v>
      </c>
    </row>
    <row r="82" spans="2:8" ht="25.5">
      <c r="B82" s="192" t="s">
        <v>397</v>
      </c>
      <c r="C82" s="193">
        <v>0.38383838383838381</v>
      </c>
      <c r="D82" s="193">
        <v>0.34959349593495936</v>
      </c>
      <c r="E82" s="226">
        <v>0.26315789473684209</v>
      </c>
      <c r="F82" s="201">
        <v>0.2857142857142857</v>
      </c>
      <c r="G82" s="193">
        <v>0.40909090909090912</v>
      </c>
      <c r="H82" s="228">
        <v>0.45454545454545453</v>
      </c>
    </row>
    <row r="83" spans="2:8" ht="25.5">
      <c r="B83" s="192" t="s">
        <v>398</v>
      </c>
      <c r="C83" s="193">
        <v>0.12121212121212122</v>
      </c>
      <c r="D83" s="193">
        <v>0.16260162601626016</v>
      </c>
      <c r="E83" s="227">
        <v>0.16842105263157894</v>
      </c>
      <c r="F83" s="201">
        <v>0.14285714285714285</v>
      </c>
      <c r="G83" s="193">
        <v>0.18181818181818182</v>
      </c>
      <c r="H83" s="229">
        <v>0.27272727272727271</v>
      </c>
    </row>
    <row r="85" spans="2:8" ht="15.75">
      <c r="B85" s="177" t="s">
        <v>264</v>
      </c>
    </row>
    <row r="87" spans="2:8">
      <c r="C87" s="205" t="s">
        <v>411</v>
      </c>
      <c r="D87" s="205"/>
      <c r="E87" s="205"/>
      <c r="F87" s="206" t="s">
        <v>412</v>
      </c>
      <c r="G87" s="207"/>
      <c r="H87" s="208"/>
    </row>
    <row r="88" spans="2:8">
      <c r="C88" s="192">
        <v>2008</v>
      </c>
      <c r="D88" s="209">
        <v>2011</v>
      </c>
      <c r="E88" s="230">
        <v>2014</v>
      </c>
      <c r="F88" s="192">
        <v>2008</v>
      </c>
      <c r="G88" s="209">
        <v>2011</v>
      </c>
      <c r="H88" s="230">
        <v>2014</v>
      </c>
    </row>
    <row r="89" spans="2:8">
      <c r="B89" s="206" t="s">
        <v>399</v>
      </c>
      <c r="C89" s="210">
        <v>5.4693877551020407</v>
      </c>
      <c r="D89" s="210">
        <v>5.6250000000000018</v>
      </c>
      <c r="E89" s="231">
        <v>5.617283950617284</v>
      </c>
      <c r="F89" s="210">
        <v>5.6</v>
      </c>
      <c r="G89" s="210">
        <v>5.6</v>
      </c>
      <c r="H89" s="232">
        <v>5.8333333333333339</v>
      </c>
    </row>
    <row r="90" spans="2:8">
      <c r="B90" s="206" t="s">
        <v>400</v>
      </c>
      <c r="C90" s="210">
        <v>4.8556701030927831</v>
      </c>
      <c r="D90" s="210">
        <v>4.8288288288288266</v>
      </c>
      <c r="E90" s="231">
        <v>4.6666666666666661</v>
      </c>
      <c r="F90" s="210">
        <v>4.875</v>
      </c>
      <c r="G90" s="210">
        <v>4.8499999999999996</v>
      </c>
      <c r="H90" s="232">
        <v>4.8333333333333339</v>
      </c>
    </row>
    <row r="91" spans="2:8">
      <c r="B91" s="206" t="s">
        <v>401</v>
      </c>
      <c r="C91" s="210">
        <v>4.7142857142857144</v>
      </c>
      <c r="D91" s="210">
        <v>4.6160714285714288</v>
      </c>
      <c r="E91" s="231">
        <v>4.9382716049382713</v>
      </c>
      <c r="F91" s="210">
        <v>5.04</v>
      </c>
      <c r="G91" s="210">
        <v>4.3999999999999995</v>
      </c>
      <c r="H91" s="232">
        <v>5.4166666666666661</v>
      </c>
    </row>
    <row r="92" spans="2:8">
      <c r="B92" s="206" t="s">
        <v>402</v>
      </c>
      <c r="C92" s="210">
        <v>4.1632653061224492</v>
      </c>
      <c r="D92" s="210">
        <v>4.3928571428571432</v>
      </c>
      <c r="E92" s="231">
        <v>4.1604938271604937</v>
      </c>
      <c r="F92" s="210">
        <v>4.3600000000000003</v>
      </c>
      <c r="G92" s="210">
        <v>4.0999999999999996</v>
      </c>
      <c r="H92" s="232">
        <v>5.0833333333333321</v>
      </c>
    </row>
    <row r="93" spans="2:8">
      <c r="B93" s="206" t="s">
        <v>403</v>
      </c>
      <c r="C93" s="210">
        <v>5.215686274509804</v>
      </c>
      <c r="D93" s="210">
        <v>5.3474576271186427</v>
      </c>
      <c r="E93" s="231">
        <v>5.4301075268817192</v>
      </c>
      <c r="F93" s="210">
        <v>5.2</v>
      </c>
      <c r="G93" s="210">
        <v>5.2499999999999991</v>
      </c>
      <c r="H93" s="232">
        <v>5.75</v>
      </c>
    </row>
    <row r="96" spans="2:8">
      <c r="C96" s="392">
        <v>2008</v>
      </c>
      <c r="D96" s="393"/>
      <c r="E96" s="392">
        <v>2011</v>
      </c>
      <c r="F96" s="393"/>
      <c r="G96" s="390">
        <v>2014</v>
      </c>
      <c r="H96" s="391"/>
    </row>
    <row r="97" spans="2:8">
      <c r="C97" s="211" t="str">
        <f t="shared" ref="C97:H97" si="0">C28</f>
        <v>E. Telec.</v>
      </c>
      <c r="D97" s="211" t="str">
        <f t="shared" si="0"/>
        <v>E. Elec.</v>
      </c>
      <c r="E97" s="211" t="str">
        <f t="shared" si="0"/>
        <v>E. Telec.</v>
      </c>
      <c r="F97" s="211" t="str">
        <f t="shared" si="0"/>
        <v>E. Elec.</v>
      </c>
      <c r="G97" s="211" t="str">
        <f t="shared" si="0"/>
        <v>E. Telec.</v>
      </c>
      <c r="H97" s="211" t="str">
        <f t="shared" si="0"/>
        <v>E. Elec.</v>
      </c>
    </row>
    <row r="98" spans="2:8">
      <c r="B98" s="212" t="s">
        <v>399</v>
      </c>
      <c r="C98" s="210">
        <f>C89</f>
        <v>5.4693877551020407</v>
      </c>
      <c r="D98" s="210">
        <f>F89</f>
        <v>5.6</v>
      </c>
      <c r="E98" s="210">
        <f>D89</f>
        <v>5.6250000000000018</v>
      </c>
      <c r="F98" s="210">
        <f>G89</f>
        <v>5.6</v>
      </c>
      <c r="G98" s="210">
        <f>E89</f>
        <v>5.617283950617284</v>
      </c>
      <c r="H98" s="210">
        <f>H89</f>
        <v>5.8333333333333339</v>
      </c>
    </row>
    <row r="99" spans="2:8">
      <c r="B99" s="212" t="s">
        <v>400</v>
      </c>
      <c r="C99" s="210">
        <f t="shared" ref="C99:C102" si="1">C90</f>
        <v>4.8556701030927831</v>
      </c>
      <c r="D99" s="210">
        <f t="shared" ref="D99:D102" si="2">F90</f>
        <v>4.875</v>
      </c>
      <c r="E99" s="210">
        <f t="shared" ref="E99:E102" si="3">D90</f>
        <v>4.8288288288288266</v>
      </c>
      <c r="F99" s="210">
        <f t="shared" ref="F99:F102" si="4">G90</f>
        <v>4.8499999999999996</v>
      </c>
      <c r="G99" s="210">
        <f t="shared" ref="G99:G102" si="5">E90</f>
        <v>4.6666666666666661</v>
      </c>
      <c r="H99" s="210">
        <f t="shared" ref="H99:H102" si="6">H90</f>
        <v>4.8333333333333339</v>
      </c>
    </row>
    <row r="100" spans="2:8">
      <c r="B100" s="212" t="s">
        <v>401</v>
      </c>
      <c r="C100" s="210">
        <f t="shared" si="1"/>
        <v>4.7142857142857144</v>
      </c>
      <c r="D100" s="210">
        <f t="shared" si="2"/>
        <v>5.04</v>
      </c>
      <c r="E100" s="210">
        <f t="shared" si="3"/>
        <v>4.6160714285714288</v>
      </c>
      <c r="F100" s="210">
        <f t="shared" si="4"/>
        <v>4.3999999999999995</v>
      </c>
      <c r="G100" s="210">
        <f t="shared" si="5"/>
        <v>4.9382716049382713</v>
      </c>
      <c r="H100" s="210">
        <f t="shared" si="6"/>
        <v>5.4166666666666661</v>
      </c>
    </row>
    <row r="101" spans="2:8">
      <c r="B101" s="212" t="s">
        <v>402</v>
      </c>
      <c r="C101" s="210">
        <f t="shared" si="1"/>
        <v>4.1632653061224492</v>
      </c>
      <c r="D101" s="210">
        <f t="shared" si="2"/>
        <v>4.3600000000000003</v>
      </c>
      <c r="E101" s="210">
        <f t="shared" si="3"/>
        <v>4.3928571428571432</v>
      </c>
      <c r="F101" s="210">
        <f t="shared" si="4"/>
        <v>4.0999999999999996</v>
      </c>
      <c r="G101" s="210">
        <f t="shared" si="5"/>
        <v>4.1604938271604937</v>
      </c>
      <c r="H101" s="210">
        <f t="shared" si="6"/>
        <v>5.0833333333333321</v>
      </c>
    </row>
    <row r="102" spans="2:8">
      <c r="B102" s="212" t="s">
        <v>403</v>
      </c>
      <c r="C102" s="210">
        <f t="shared" si="1"/>
        <v>5.215686274509804</v>
      </c>
      <c r="D102" s="210">
        <f t="shared" si="2"/>
        <v>5.2</v>
      </c>
      <c r="E102" s="210">
        <f t="shared" si="3"/>
        <v>5.3474576271186427</v>
      </c>
      <c r="F102" s="210">
        <f t="shared" si="4"/>
        <v>5.2499999999999991</v>
      </c>
      <c r="G102" s="210">
        <f t="shared" si="5"/>
        <v>5.4301075268817192</v>
      </c>
      <c r="H102" s="210">
        <f t="shared" si="6"/>
        <v>5.75</v>
      </c>
    </row>
    <row r="106" spans="2:8" ht="15.75">
      <c r="B106" s="177" t="s">
        <v>180</v>
      </c>
    </row>
    <row r="107" spans="2:8" ht="15.75">
      <c r="B107" s="177"/>
    </row>
    <row r="108" spans="2:8">
      <c r="B108" s="213"/>
      <c r="C108" s="214">
        <v>2008</v>
      </c>
      <c r="D108" s="215"/>
      <c r="E108" s="214">
        <v>2011</v>
      </c>
      <c r="F108" s="215"/>
      <c r="G108" s="214">
        <v>2014</v>
      </c>
    </row>
    <row r="109" spans="2:8">
      <c r="B109" s="216"/>
      <c r="C109" s="206" t="s">
        <v>411</v>
      </c>
      <c r="D109" s="206" t="s">
        <v>412</v>
      </c>
      <c r="E109" s="206" t="s">
        <v>411</v>
      </c>
      <c r="F109" s="206" t="s">
        <v>412</v>
      </c>
      <c r="G109" s="206" t="s">
        <v>411</v>
      </c>
    </row>
    <row r="110" spans="2:8" ht="25.5">
      <c r="B110" s="214" t="s">
        <v>404</v>
      </c>
      <c r="C110" s="193">
        <v>1</v>
      </c>
      <c r="D110" s="193">
        <v>0</v>
      </c>
      <c r="E110" s="193">
        <v>1</v>
      </c>
      <c r="F110" s="193">
        <v>1</v>
      </c>
      <c r="G110" s="193">
        <v>0.66669999999999996</v>
      </c>
    </row>
    <row r="111" spans="2:8" ht="25.5">
      <c r="B111" s="214" t="s">
        <v>405</v>
      </c>
      <c r="C111" s="193">
        <v>0</v>
      </c>
      <c r="D111" s="193">
        <v>0</v>
      </c>
      <c r="E111" s="193">
        <v>0</v>
      </c>
      <c r="F111" s="193">
        <v>0</v>
      </c>
      <c r="G111" s="193">
        <v>0.33329999999999999</v>
      </c>
    </row>
    <row r="112" spans="2:8" ht="25.5">
      <c r="B112" s="214" t="s">
        <v>406</v>
      </c>
      <c r="C112" s="193">
        <v>0</v>
      </c>
      <c r="D112" s="193">
        <v>0</v>
      </c>
      <c r="E112" s="193">
        <v>0</v>
      </c>
      <c r="F112" s="193">
        <v>0</v>
      </c>
      <c r="G112" s="193">
        <v>0</v>
      </c>
    </row>
    <row r="113" spans="2:11" ht="25.5">
      <c r="B113" s="217" t="s">
        <v>407</v>
      </c>
      <c r="C113" s="193">
        <v>0</v>
      </c>
      <c r="D113" s="193">
        <v>0</v>
      </c>
      <c r="E113" s="193">
        <v>0</v>
      </c>
      <c r="F113" s="193">
        <v>0</v>
      </c>
      <c r="G113" s="193">
        <v>0</v>
      </c>
    </row>
    <row r="115" spans="2:11" ht="15.75">
      <c r="B115" s="177"/>
    </row>
    <row r="118" spans="2:11" ht="15" customHeight="1">
      <c r="B118" s="177" t="s">
        <v>226</v>
      </c>
    </row>
    <row r="121" spans="2:11">
      <c r="B121" s="218"/>
      <c r="C121" s="384" t="s">
        <v>408</v>
      </c>
      <c r="D121" s="385"/>
      <c r="E121" s="385"/>
      <c r="F121" s="385"/>
      <c r="G121" s="385"/>
      <c r="H121" s="385"/>
      <c r="I121" s="385"/>
      <c r="J121" s="385"/>
      <c r="K121" s="385"/>
    </row>
    <row r="122" spans="2:11">
      <c r="B122" s="219"/>
      <c r="C122" s="386" t="s">
        <v>409</v>
      </c>
      <c r="D122" s="387"/>
      <c r="E122" s="387"/>
      <c r="F122" s="387"/>
      <c r="G122" s="387"/>
      <c r="H122" s="387"/>
      <c r="I122" s="387"/>
      <c r="J122" s="387"/>
      <c r="K122" s="387"/>
    </row>
    <row r="123" spans="2:11">
      <c r="B123" s="219"/>
      <c r="C123" s="192">
        <v>2008</v>
      </c>
      <c r="D123" s="192"/>
      <c r="E123" s="192"/>
      <c r="F123" s="372">
        <v>2011</v>
      </c>
      <c r="G123" s="372"/>
      <c r="H123" s="372"/>
      <c r="I123" s="372">
        <v>2014</v>
      </c>
      <c r="J123" s="372"/>
      <c r="K123" s="372"/>
    </row>
    <row r="124" spans="2:11" ht="25.5">
      <c r="B124" s="220"/>
      <c r="C124" s="192" t="s">
        <v>316</v>
      </c>
      <c r="D124" s="192" t="s">
        <v>317</v>
      </c>
      <c r="E124" s="192" t="s">
        <v>230</v>
      </c>
      <c r="F124" s="192" t="s">
        <v>316</v>
      </c>
      <c r="G124" s="192" t="s">
        <v>317</v>
      </c>
      <c r="H124" s="192" t="s">
        <v>230</v>
      </c>
      <c r="I124" s="192" t="s">
        <v>316</v>
      </c>
      <c r="J124" s="192" t="s">
        <v>317</v>
      </c>
      <c r="K124" s="192" t="s">
        <v>230</v>
      </c>
    </row>
    <row r="125" spans="2:11">
      <c r="B125" s="221" t="s">
        <v>411</v>
      </c>
      <c r="C125" s="193">
        <v>0.25233644859813081</v>
      </c>
      <c r="D125" s="193">
        <v>0.23364485981308411</v>
      </c>
      <c r="E125" s="193">
        <v>0.17757009345794392</v>
      </c>
      <c r="F125" s="193">
        <v>0.26016260162601629</v>
      </c>
      <c r="G125" s="193">
        <v>0.13008130081300814</v>
      </c>
      <c r="H125" s="193">
        <v>0.25203252032520324</v>
      </c>
      <c r="I125" s="193">
        <v>0.19600000000000001</v>
      </c>
      <c r="J125" s="193">
        <v>0.186</v>
      </c>
      <c r="K125" s="193">
        <v>0.247</v>
      </c>
    </row>
    <row r="126" spans="2:11">
      <c r="B126" s="221" t="s">
        <v>412</v>
      </c>
      <c r="C126" s="193">
        <v>0.04</v>
      </c>
      <c r="D126" s="193">
        <v>0.32</v>
      </c>
      <c r="E126" s="193">
        <v>0.16</v>
      </c>
      <c r="F126" s="193">
        <v>9.0909090909090912E-2</v>
      </c>
      <c r="G126" s="193">
        <v>0.18181818181818182</v>
      </c>
      <c r="H126" s="193">
        <v>0.31818181818181818</v>
      </c>
      <c r="I126" s="10">
        <v>0.33333333333333337</v>
      </c>
      <c r="J126" s="10">
        <v>0.25</v>
      </c>
      <c r="K126" s="12">
        <v>8.3333333333333343E-2</v>
      </c>
    </row>
    <row r="130" spans="2:7">
      <c r="B130" s="220"/>
      <c r="C130" s="222">
        <v>2005</v>
      </c>
      <c r="D130" s="222">
        <v>2008</v>
      </c>
      <c r="E130" s="223">
        <v>2011</v>
      </c>
    </row>
    <row r="131" spans="2:7">
      <c r="B131" s="224" t="str">
        <f>B125</f>
        <v>ENG. DE TELECOMUNICACIÓ</v>
      </c>
      <c r="C131" s="204">
        <f>SUM(C125:E125)</f>
        <v>0.66355140186915884</v>
      </c>
      <c r="D131" s="204">
        <f>SUM(F125:H125)</f>
        <v>0.64227642276422769</v>
      </c>
      <c r="E131" s="204">
        <f>SUM('Taules comparativa'!I125:K125)</f>
        <v>0.629</v>
      </c>
    </row>
    <row r="132" spans="2:7">
      <c r="B132" s="224"/>
      <c r="C132" s="204"/>
      <c r="D132" s="204"/>
      <c r="E132" s="204"/>
    </row>
    <row r="133" spans="2:7">
      <c r="B133" s="224" t="str">
        <f>B126</f>
        <v>ENG. ELECTRÒNICA</v>
      </c>
      <c r="C133" s="204">
        <f>SUM(C126:E126)</f>
        <v>0.52</v>
      </c>
      <c r="D133" s="204">
        <f>SUM(F126:H126)</f>
        <v>0.59090909090909083</v>
      </c>
      <c r="E133" s="204">
        <f>SUM(I126:K126)</f>
        <v>0.66666666666666674</v>
      </c>
    </row>
    <row r="134" spans="2:7">
      <c r="B134" s="224"/>
      <c r="C134" s="204"/>
      <c r="D134" s="204"/>
      <c r="E134" s="204"/>
    </row>
    <row r="138" spans="2:7">
      <c r="D138"/>
      <c r="E138"/>
      <c r="F138"/>
      <c r="G138"/>
    </row>
  </sheetData>
  <mergeCells count="36">
    <mergeCell ref="C121:K121"/>
    <mergeCell ref="C122:K122"/>
    <mergeCell ref="F123:H123"/>
    <mergeCell ref="I123:K123"/>
    <mergeCell ref="G27:H27"/>
    <mergeCell ref="G96:H96"/>
    <mergeCell ref="E96:F96"/>
    <mergeCell ref="C96:D96"/>
    <mergeCell ref="C73:E73"/>
    <mergeCell ref="F73:H73"/>
    <mergeCell ref="C54:E54"/>
    <mergeCell ref="F54:H54"/>
    <mergeCell ref="I54:K54"/>
    <mergeCell ref="L54:N54"/>
    <mergeCell ref="O54:Q54"/>
    <mergeCell ref="C60:E60"/>
    <mergeCell ref="F60:H60"/>
    <mergeCell ref="B45:H45"/>
    <mergeCell ref="I45:O45"/>
    <mergeCell ref="B46:B47"/>
    <mergeCell ref="C46:D46"/>
    <mergeCell ref="E46:F46"/>
    <mergeCell ref="G46:H46"/>
    <mergeCell ref="I46:I47"/>
    <mergeCell ref="J46:K46"/>
    <mergeCell ref="L46:M46"/>
    <mergeCell ref="N46:O46"/>
    <mergeCell ref="B41:B42"/>
    <mergeCell ref="C41:D41"/>
    <mergeCell ref="E41:F41"/>
    <mergeCell ref="G41:H41"/>
    <mergeCell ref="B1:N1"/>
    <mergeCell ref="C15:E15"/>
    <mergeCell ref="F15:H15"/>
    <mergeCell ref="B27:B28"/>
    <mergeCell ref="B40:H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9</vt:i4>
      </vt:variant>
    </vt:vector>
  </HeadingPairs>
  <TitlesOfParts>
    <vt:vector size="16" baseType="lpstr">
      <vt:lpstr>Fitxa tècnica</vt:lpstr>
      <vt:lpstr>Index</vt:lpstr>
      <vt:lpstr>Resum</vt:lpstr>
      <vt:lpstr>Taules</vt:lpstr>
      <vt:lpstr>Gràfics</vt:lpstr>
      <vt:lpstr>Comparativa</vt:lpstr>
      <vt:lpstr>Taules comparativa</vt:lpstr>
      <vt:lpstr>Resum!Àrea_d'impressió</vt:lpstr>
      <vt:lpstr>COM_EVOLUCIÓ</vt:lpstr>
      <vt:lpstr>COM_GUANYS</vt:lpstr>
      <vt:lpstr>COM_MOBILITAT</vt:lpstr>
      <vt:lpstr>COM_PRIMERA_FEINA</vt:lpstr>
      <vt:lpstr>COM_REQUISITS</vt:lpstr>
      <vt:lpstr>COM_STISFACCIÓ_FEINA</vt:lpstr>
      <vt:lpstr>COM_TEMPS_RESERCA</vt:lpstr>
      <vt:lpstr>COM_TIPUS_CONTRACTE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2015-08-25T12:05:05Z</dcterms:modified>
</cp:coreProperties>
</file>